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90" documentId="13_ncr:1_{F6CB121F-512D-4AA6-A0C1-0FB36C537598}" xr6:coauthVersionLast="47" xr6:coauthVersionMax="47" xr10:uidLastSave="{1A9F0F3C-A655-4C9A-B769-F72B1835E0C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<sst xmlns="http://schemas.openxmlformats.org/spreadsheetml/2006/main" count="180278" uniqueCount="39124">
  <si>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</si>
  <si>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</si>
  <si>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</si>
  <si>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</si>
  <si>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</si>
  <si>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</si>
  <si>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</si>
  <si>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</si>
  <si>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</si>
  <si>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</si>
  <si>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</si>
  <si>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</si>
  <si>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</si>
  <si>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</si>
  <si>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</si>
  <si>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</si>
  <si>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</si>
  <si>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</si>
  <si>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</si>
  <si>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</si>
  <si>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</si>
  <si>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</si>
  <si>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</si>
  <si>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</si>
  <si>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</si>
  <si>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</si>
  <si>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</si>
  <si>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</si>
  <si>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</si>
  <si>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</si>
  <si>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</si>
  <si>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</si>
  <si>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</si>
  <si>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</si>
  <si>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</si>
  <si>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</si>
  <si>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</si>
  <si>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</si>
  <si>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</si>
  <si>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</si>
  <si>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</si>
  <si>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</si>
  <si>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</si>
  <si>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</si>
  <si>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</si>
  <si>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</si>
  <si>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</si>
  <si>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</si>
  <si>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</si>
  <si>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</si>
  <si>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</si>
  <si>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</si>
  <si>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</si>
  <si>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</si>
  <si>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</si>
  <si>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</si>
  <si>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</si>
  <si>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</si>
  <si>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</si>
  <si>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</si>
  <si>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</si>
  <si>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</si>
  <si>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</si>
  <si>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</si>
  <si>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</si>
  <si>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</si>
  <si>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</si>
  <si>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</si>
  <si>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</si>
  <si>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</si>
  <si>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</si>
  <si>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</si>
  <si>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</si>
  <si>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</si>
  <si>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</si>
  <si>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</si>
  <si>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</si>
  <si>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</si>
  <si>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</si>
  <si>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</si>
  <si>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</si>
  <si>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</si>
  <si>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</si>
  <si>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</si>
  <si>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</si>
  <si>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</si>
  <si>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</si>
  <si>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</si>
  <si>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</si>
  <si>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</si>
  <si>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</si>
  <si>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</si>
  <si>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</si>
  <si>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</si>
  <si>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</si>
  <si>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</si>
  <si>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</si>
  <si>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</si>
  <si>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</si>
  <si>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</si>
  <si>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</si>
  <si>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</si>
  <si>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</si>
  <si>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</si>
  <si>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</si>
  <si>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</si>
  <si>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</si>
  <si>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</si>
  <si>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</si>
  <si>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</si>
  <si>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</si>
  <si>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</si>
  <si>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</si>
  <si>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</si>
  <si>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</si>
  <si>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</si>
  <si>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</si>
  <si>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</si>
  <si>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</si>
  <si>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</si>
  <si>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</si>
  <si>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</si>
  <si>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</si>
  <si>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</si>
  <si>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</si>
  <si>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</si>
  <si>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</si>
  <si>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</si>
  <si>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</si>
  <si>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</si>
  <si>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</si>
  <si>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</si>
  <si>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</si>
  <si>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</si>
  <si>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</si>
  <si>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</si>
  <si>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</si>
  <si>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</si>
  <si>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</si>
  <si>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</si>
  <si>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</si>
  <si>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</si>
  <si>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</si>
  <si>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</si>
  <si>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</si>
  <si>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</si>
  <si>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</si>
  <si>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</si>
  <si>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</si>
  <si>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</si>
  <si>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</si>
  <si>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</si>
  <si>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</si>
  <si>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</si>
  <si>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</si>
  <si>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</si>
  <si>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</si>
  <si>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</si>
  <si>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</si>
  <si>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</si>
  <si>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</si>
  <si>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</si>
  <si>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</si>
  <si>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</si>
  <si>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</si>
  <si>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</si>
  <si>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</si>
  <si>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</si>
  <si>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</si>
  <si>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</si>
  <si>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</si>
  <si>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</si>
  <si>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</si>
  <si>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</si>
  <si>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</si>
  <si>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</si>
  <si>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</si>
  <si>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</si>
  <si>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</si>
  <si>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</si>
  <si>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</si>
  <si>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</si>
  <si>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</si>
  <si>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</si>
  <si>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</si>
  <si>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</si>
  <si>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</si>
  <si>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</si>
  <si>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</si>
  <si>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</si>
  <si>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</si>
  <si>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</si>
  <si>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</si>
  <si>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</si>
  <si>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</si>
  <si>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</si>
  <si>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</si>
  <si>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</si>
  <si>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</si>
  <si>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</si>
  <si>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</si>
  <si>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</si>
  <si>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</si>
  <si>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</si>
  <si>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</si>
  <si>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</si>
  <si>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</si>
  <si>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</si>
  <si>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</si>
  <si>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</si>
  <si>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</si>
  <si>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</si>
  <si>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</si>
  <si>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</si>
  <si>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</si>
  <si>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</si>
  <si>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</si>
  <si>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</si>
  <si>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</si>
  <si>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</si>
  <si>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</si>
  <si>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</si>
  <si>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</si>
  <si>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</si>
  <si>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</si>
  <si>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</si>
  <si>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</si>
  <si>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</si>
  <si>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</si>
  <si>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</si>
  <si>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</si>
  <si>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</si>
  <si>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</si>
  <si>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</si>
  <si>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</si>
  <si>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</si>
  <si>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</si>
  <si>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</si>
  <si>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</si>
  <si>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</si>
  <si>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</si>
  <si>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</si>
  <si>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</si>
  <si>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</si>
  <si>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</si>
  <si>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</si>
  <si>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</si>
  <si>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</si>
  <si>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</si>
  <si>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</si>
  <si>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</si>
  <si>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</si>
  <si>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</si>
  <si>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</si>
  <si>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</si>
  <si>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</si>
  <si>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</si>
  <si>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</si>
  <si>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</si>
  <si>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</si>
  <si>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</si>
  <si>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</si>
  <si>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</si>
  <si>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</si>
  <si>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</si>
  <si>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</si>
  <si>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</si>
  <si>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</si>
  <si>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</si>
  <si>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</si>
  <si>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</si>
  <si>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</si>
  <si>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</si>
  <si>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</si>
  <si>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</si>
  <si>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</si>
  <si>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</si>
  <si>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</si>
  <si>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</si>
  <si>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</si>
  <si>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</si>
  <si>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</si>
  <si>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</si>
  <si>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</si>
  <si>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</si>
  <si>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</si>
  <si>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</si>
  <si>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</si>
  <si>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</si>
  <si>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</si>
  <si>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</si>
  <si>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</si>
  <si>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</si>
  <si>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</si>
  <si>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</si>
  <si>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</si>
  <si>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</si>
  <si>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</si>
  <si>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</si>
  <si>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</si>
  <si>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</si>
  <si>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</si>
  <si>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</si>
  <si>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</si>
  <si>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</si>
  <si>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</si>
  <si>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</si>
  <si>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</si>
  <si>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</si>
  <si>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</si>
  <si>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</si>
  <si>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</si>
  <si>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</si>
  <si>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</si>
  <si>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</si>
  <si>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</si>
  <si>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</si>
  <si>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</si>
  <si>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</si>
  <si>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</si>
  <si>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</si>
  <si>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</si>
  <si>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</si>
  <si>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</si>
  <si>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</si>
  <si>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</si>
  <si>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</si>
  <si>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</si>
  <si>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</si>
  <si>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</si>
  <si>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</si>
  <si>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</si>
  <si>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</si>
  <si>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</si>
  <si>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</si>
  <si>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</si>
  <si>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</si>
  <si>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</si>
  <si>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</si>
  <si>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</si>
  <si>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</si>
  <si>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</si>
  <si>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</si>
  <si>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</si>
  <si>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</si>
  <si>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</si>
  <si>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</si>
  <si>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</si>
  <si>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</si>
  <si>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</si>
  <si>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</si>
  <si>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</si>
  <si>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</si>
  <si>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</si>
  <si>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</si>
  <si>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</si>
  <si>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</si>
  <si>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</si>
  <si>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</si>
  <si>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</si>
  <si>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</si>
  <si>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</si>
  <si>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</si>
  <si>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</si>
  <si>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</si>
  <si>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</si>
  <si>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</si>
  <si>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</si>
  <si>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</si>
  <si>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</si>
  <si>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</si>
  <si>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</si>
  <si>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</si>
  <si>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</si>
  <si>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</si>
  <si>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</si>
  <si>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</si>
  <si>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</si>
  <si>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</si>
  <si>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</si>
  <si>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</si>
  <si>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</si>
  <si>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</si>
  <si>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</si>
  <si>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</si>
  <si>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</si>
  <si>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</si>
  <si>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</si>
  <si>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</si>
  <si>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</si>
  <si>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</si>
  <si>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</si>
  <si>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</si>
  <si>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</si>
  <si>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</si>
  <si>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</si>
  <si>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</si>
  <si>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</si>
  <si>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</si>
  <si>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</si>
  <si>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</si>
  <si>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</si>
  <si>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</si>
  <si>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</si>
  <si>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</si>
  <si>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</si>
  <si>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</si>
  <si>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</si>
  <si>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</si>
  <si>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</si>
  <si>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</si>
  <si>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</si>
  <si>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</si>
  <si>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</si>
  <si>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</si>
  <si>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</si>
  <si>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</si>
  <si>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</si>
  <si>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</si>
  <si>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</si>
  <si>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</si>
  <si>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</si>
  <si>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</si>
  <si>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</si>
  <si>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</si>
  <si>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</si>
  <si>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</si>
  <si>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</si>
  <si>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</si>
  <si>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</si>
  <si>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</si>
  <si>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</si>
  <si>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</si>
  <si>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</si>
  <si>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</si>
  <si>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</si>
  <si>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</si>
  <si>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</si>
  <si>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</si>
  <si>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</si>
  <si>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</si>
  <si>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</si>
  <si>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</si>
  <si>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</si>
  <si>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</si>
  <si>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</si>
  <si>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</si>
  <si>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</si>
  <si>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</si>
  <si>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</si>
  <si>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</si>
  <si>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</si>
  <si>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</si>
  <si>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</si>
  <si>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</si>
  <si>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</si>
  <si>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</si>
  <si>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</si>
  <si>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</si>
  <si>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</si>
  <si>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</si>
  <si>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</si>
  <si>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</si>
  <si>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</si>
  <si>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</si>
  <si>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</si>
  <si>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</si>
  <si>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</si>
  <si>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</si>
  <si>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</si>
  <si>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</si>
  <si>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</si>
  <si>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</si>
  <si>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</si>
  <si>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</si>
  <si>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</si>
  <si>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</si>
  <si>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</si>
  <si>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</si>
  <si>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</si>
  <si>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</si>
  <si>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</si>
  <si>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</si>
  <si>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</si>
  <si>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</si>
  <si>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</si>
  <si>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</si>
  <si>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</si>
  <si>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</si>
  <si>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</si>
  <si>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</si>
  <si>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</si>
  <si>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</si>
  <si>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</si>
  <si>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</si>
  <si>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</si>
  <si>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</si>
  <si>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</si>
  <si>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</si>
  <si>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</si>
  <si>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</si>
  <si>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</si>
  <si>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</si>
  <si>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</si>
  <si>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</si>
  <si>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</si>
  <si>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</si>
  <si>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</si>
  <si>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</si>
  <si>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</si>
  <si>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</si>
  <si>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</si>
  <si>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</si>
  <si>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</si>
  <si>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</si>
  <si>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</si>
  <si>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</si>
  <si>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</si>
  <si>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</si>
  <si>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</si>
  <si>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</si>
  <si>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</si>
  <si>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</si>
  <si>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</si>
  <si>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</si>
  <si>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</si>
  <si>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</si>
  <si>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</si>
  <si>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</si>
  <si>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</si>
  <si>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</si>
  <si>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</si>
  <si>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</si>
  <si>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</si>
  <si>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</si>
  <si>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</si>
  <si>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</si>
  <si>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</si>
  <si>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</si>
  <si>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</si>
  <si>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</si>
  <si>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</si>
  <si>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</si>
  <si>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</si>
  <si>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</si>
  <si>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</si>
  <si>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</si>
  <si>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</si>
  <si>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</si>
  <si>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</si>
  <si>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</si>
  <si>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</si>
  <si>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</si>
  <si>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</si>
  <si>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</si>
  <si>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</si>
  <si>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</si>
  <si>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</si>
  <si>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</si>
  <si>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</si>
  <si>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</si>
  <si>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</si>
  <si>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</si>
  <si>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</si>
  <si>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</si>
  <si>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</si>
  <si>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</si>
  <si>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</si>
  <si>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</si>
  <si>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</si>
  <si>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</si>
  <si>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</si>
  <si>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</si>
  <si>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</si>
  <si>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</si>
  <si>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</si>
  <si>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</si>
  <si>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</si>
  <si>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</si>
  <si>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</si>
  <si>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</si>
  <si>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</si>
  <si>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</si>
  <si>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</si>
  <si>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</si>
  <si>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</si>
  <si>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</si>
  <si>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</si>
  <si>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</si>
  <si>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</si>
  <si>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</si>
  <si>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</si>
  <si>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</si>
  <si>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</si>
  <si>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</si>
  <si>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</si>
  <si>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</si>
  <si>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</si>
  <si>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</si>
  <si>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</si>
  <si>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</si>
  <si>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</si>
  <si>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</si>
  <si>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</si>
  <si>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</si>
  <si>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</si>
  <si>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</si>
  <si>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</si>
  <si>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</si>
  <si>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</si>
  <si>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</si>
  <si>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</si>
  <si>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</si>
  <si>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</si>
  <si>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</si>
  <si>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</si>
  <si>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</si>
  <si>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</si>
  <si>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</si>
  <si>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</si>
  <si>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</si>
  <si>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</si>
  <si>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</si>
  <si>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</si>
  <si>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</si>
  <si>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</si>
  <si>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</si>
  <si>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</si>
  <si>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</si>
  <si>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</si>
  <si>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</si>
  <si>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</si>
  <si>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</si>
  <si>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</si>
  <si>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</si>
  <si>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</si>
  <si>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</si>
  <si>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</si>
  <si>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</si>
  <si>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</si>
  <si>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</si>
  <si>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</si>
  <si>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</si>
  <si>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</si>
  <si>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</si>
  <si>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</si>
  <si>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</si>
  <si>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</si>
  <si>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</si>
  <si>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</si>
  <si>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</si>
  <si>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</si>
  <si>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</si>
  <si>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</si>
  <si>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</si>
  <si>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</si>
  <si>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</si>
  <si>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</si>
  <si>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</si>
  <si>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</si>
  <si>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</si>
  <si>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</si>
  <si>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</si>
  <si>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</si>
  <si>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</si>
  <si>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</si>
  <si>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</si>
  <si>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</si>
  <si>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</si>
  <si>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</si>
  <si>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</si>
  <si>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</si>
  <si>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</si>
  <si>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</si>
  <si>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</si>
  <si>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</si>
  <si>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</si>
  <si>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</si>
  <si>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</si>
  <si>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</si>
  <si>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</si>
  <si>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</si>
  <si>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</si>
  <si>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</si>
  <si>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</si>
  <si>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</si>
  <si>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</si>
  <si>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</si>
  <si>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</si>
  <si>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</si>
  <si>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</si>
  <si>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</si>
  <si>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</si>
  <si>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</si>
  <si>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</si>
  <si>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</si>
  <si>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</si>
  <si>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</si>
  <si>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</si>
  <si>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</si>
  <si>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</si>
  <si>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</si>
  <si>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</si>
  <si>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</si>
  <si>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</si>
  <si>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</si>
  <si>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</si>
  <si>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</si>
  <si>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</si>
  <si>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</si>
  <si>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</si>
  <si>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</si>
  <si>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</si>
  <si>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</si>
  <si>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</si>
  <si>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</si>
  <si>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</si>
  <si>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</si>
  <si>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</si>
  <si>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</si>
  <si>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</si>
  <si>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</si>
  <si>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</si>
  <si>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</si>
  <si>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</si>
  <si>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</si>
  <si>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</si>
  <si>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</si>
  <si>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</si>
  <si>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</si>
  <si>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</si>
  <si>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</si>
  <si>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</si>
  <si>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</si>
  <si>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</si>
  <si>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</si>
  <si>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</si>
  <si>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</si>
  <si>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</si>
  <si>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</si>
  <si>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</si>
  <si>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</si>
  <si>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</si>
  <si>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</si>
  <si>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</si>
  <si>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</si>
  <si>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</si>
  <si>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</si>
  <si>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</si>
  <si>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</si>
  <si>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</si>
  <si>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</si>
  <si>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</si>
  <si>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</si>
  <si>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</si>
  <si>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</si>
  <si>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</si>
  <si>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</si>
  <si>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</si>
  <si>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</si>
  <si>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</si>
  <si>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</si>
  <si>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</si>
  <si>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</si>
  <si>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</si>
  <si>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</si>
  <si>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</si>
  <si>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</si>
  <si>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</si>
  <si>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</si>
  <si>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</si>
  <si>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</si>
  <si>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</si>
  <si>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</si>
  <si>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</si>
  <si>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</si>
  <si>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</si>
  <si>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</si>
  <si>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</si>
  <si>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</si>
  <si>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</si>
  <si>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</si>
  <si>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</si>
  <si>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</si>
  <si>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</si>
  <si>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</si>
  <si>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</si>
  <si>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</si>
  <si>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</si>
  <si>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</si>
  <si>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</si>
  <si>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</si>
  <si>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</si>
  <si>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</si>
  <si>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</si>
  <si>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</si>
  <si>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</si>
  <si>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</si>
  <si>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</si>
  <si>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</si>
  <si>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</si>
  <si>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</si>
  <si>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</si>
  <si>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</si>
  <si>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</si>
  <si>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</si>
  <si>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</si>
  <si>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</si>
  <si>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</si>
  <si>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</si>
  <si>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</si>
  <si>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</si>
  <si>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</si>
  <si>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</si>
  <si>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</si>
  <si>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</si>
  <si>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</si>
  <si>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</si>
  <si>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</si>
  <si>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</si>
  <si>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</si>
  <si>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</si>
  <si>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</si>
  <si>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</si>
  <si>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</si>
  <si>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</si>
  <si>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</si>
  <si>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</si>
  <si>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</si>
  <si>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</si>
  <si>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</si>
  <si>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</si>
  <si>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</si>
  <si>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</si>
  <si>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</si>
  <si>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</si>
  <si>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</si>
  <si>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</si>
  <si>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</si>
  <si>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</si>
  <si>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</si>
  <si>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</si>
  <si>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</si>
  <si>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</si>
  <si>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</si>
  <si>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</si>
  <si>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</si>
  <si>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</si>
  <si>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</si>
  <si>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</si>
  <si>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</si>
  <si>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</si>
  <si>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</si>
  <si>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</si>
  <si>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</si>
  <si>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</si>
  <si>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</si>
  <si>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</si>
  <si>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</si>
  <si>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</si>
  <si>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</si>
  <si>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</si>
  <si>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</si>
  <si>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</si>
  <si>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</si>
  <si>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</si>
  <si>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</si>
  <si>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</si>
  <si>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</si>
  <si>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</si>
  <si>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</si>
  <si>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</si>
  <si>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</si>
  <si>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</si>
  <si>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</si>
  <si>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</si>
  <si>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</si>
  <si>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</si>
  <si>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</si>
  <si>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</si>
  <si>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</si>
  <si>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</si>
  <si>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</si>
  <si>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</si>
  <si>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</si>
  <si>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</si>
  <si>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</si>
  <si>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</si>
  <si>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</si>
  <si>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</si>
  <si>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</si>
  <si>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</si>
  <si>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</si>
  <si>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</si>
  <si>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</si>
  <si>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</si>
  <si>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</si>
  <si>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</si>
  <si>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</si>
  <si>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</si>
  <si>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</si>
  <si>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</si>
  <si>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</si>
  <si>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</si>
  <si>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</si>
  <si>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</si>
  <si>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</si>
  <si>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</si>
  <si>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</si>
  <si>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</si>
  <si>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</si>
  <si>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</si>
  <si>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</si>
  <si>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</si>
  <si>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</si>
  <si>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</si>
  <si>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</si>
  <si>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</si>
  <si>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</si>
  <si>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</si>
  <si>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</si>
  <si>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</si>
  <si>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</si>
  <si>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</si>
  <si>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</si>
  <si>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</si>
  <si>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</si>
  <si>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</si>
  <si>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</si>
  <si>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</si>
  <si>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</si>
  <si>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</si>
  <si>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</si>
  <si>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</si>
  <si>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</si>
  <si>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</si>
  <si>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</si>
  <si>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</si>
  <si>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</si>
  <si>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</si>
  <si>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</si>
  <si>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</si>
  <si>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</si>
  <si>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</si>
  <si>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</si>
  <si>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</si>
  <si>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</si>
  <si>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</si>
  <si>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</si>
  <si>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</si>
  <si>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</si>
  <si>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</si>
  <si>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</si>
  <si>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</si>
  <si>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</si>
  <si>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</si>
  <si>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</si>
  <si>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</si>
  <si>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</si>
  <si>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</si>
  <si>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</si>
  <si>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</si>
  <si>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</si>
  <si>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</si>
  <si>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</si>
  <si>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</si>
  <si>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</si>
  <si>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</si>
  <si>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</si>
  <si>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</si>
  <si>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</si>
  <si>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</si>
  <si>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</si>
  <si>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</si>
  <si>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</si>
  <si>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</si>
  <si>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</si>
  <si>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</si>
  <si>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</si>
  <si>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</si>
  <si>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</si>
  <si>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</si>
  <si>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</si>
  <si>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</si>
  <si>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</si>
  <si>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</si>
  <si>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</si>
  <si>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</si>
  <si>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</si>
  <si>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</si>
  <si>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</si>
  <si>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</si>
  <si>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</si>
  <si>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</si>
  <si>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</si>
  <si>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</si>
  <si>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</si>
  <si>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</si>
  <si>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</si>
  <si>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</si>
  <si>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</si>
  <si>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</si>
  <si>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</si>
  <si>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</si>
  <si>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</si>
  <si>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</si>
  <si>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</si>
  <si>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</si>
  <si>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</si>
  <si>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</si>
  <si>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</si>
  <si>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</si>
  <si>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</si>
  <si>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</si>
  <si>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</si>
  <si>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</si>
  <si>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</si>
  <si>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</si>
  <si>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</si>
  <si>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</si>
  <si>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</si>
  <si>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</si>
  <si>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</si>
  <si>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</si>
  <si>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</si>
  <si>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</si>
  <si>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</si>
  <si>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</si>
  <si>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</si>
  <si>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</si>
  <si>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</si>
  <si>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</si>
  <si>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</si>
  <si>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</si>
  <si>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</si>
  <si>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</si>
  <si>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</si>
  <si>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</si>
  <si>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</si>
  <si>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</si>
  <si>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</si>
  <si>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</si>
  <si>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</si>
  <si>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</si>
  <si>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</si>
  <si>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</si>
  <si>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</si>
  <si>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</si>
  <si>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</si>
  <si>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</si>
  <si>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</si>
  <si>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</si>
  <si>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</si>
  <si>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</si>
  <si>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</si>
  <si>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</si>
  <si>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</si>
  <si>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</si>
  <si>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</si>
  <si>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</si>
  <si>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</si>
  <si>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</si>
  <si>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</si>
  <si>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</si>
  <si>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</si>
  <si>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</si>
  <si>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</si>
  <si>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</si>
  <si>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</si>
  <si>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</si>
  <si>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</si>
  <si>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</si>
  <si>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</si>
  <si>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</si>
  <si>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</si>
  <si>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</si>
  <si>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</si>
  <si>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</si>
  <si>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</si>
  <si>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</si>
  <si>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</si>
  <si>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</si>
  <si>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</si>
  <si>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</si>
  <si>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</si>
  <si>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</si>
  <si>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</si>
  <si>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</si>
  <si>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</si>
  <si>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</si>
  <si>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</si>
  <si>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</si>
  <si>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</si>
  <si>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</si>
  <si>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</si>
  <si>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</si>
  <si>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</si>
  <si>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</si>
  <si>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</si>
  <si>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</si>
  <si>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</si>
  <si>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</si>
  <si>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</si>
  <si>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</si>
  <si>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</si>
  <si>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</si>
  <si>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</si>
  <si>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</si>
  <si>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</si>
  <si>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</si>
  <si>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</si>
  <si>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</si>
  <si>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</si>
  <si>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</si>
  <si>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</si>
  <si>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</si>
  <si>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</si>
  <si>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</si>
  <si>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</si>
  <si>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</si>
  <si>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</si>
  <si>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</si>
  <si>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</si>
  <si>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</si>
  <si>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</si>
  <si>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</si>
  <si>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</si>
  <si>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</si>
  <si>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</si>
  <si>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</si>
  <si>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</si>
  <si>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</si>
  <si>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</si>
  <si>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</si>
  <si>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</si>
  <si>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</si>
  <si>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</si>
  <si>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</si>
  <si>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</si>
  <si>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</si>
  <si>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</si>
  <si>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</si>
  <si>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</si>
  <si>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</si>
  <si>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</si>
  <si>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</si>
  <si>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</si>
  <si>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</si>
  <si>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</si>
  <si>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</si>
  <si>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</si>
  <si>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</si>
  <si>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</si>
  <si>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</si>
  <si>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</si>
  <si>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</si>
  <si>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</si>
  <si>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</si>
  <si>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</si>
  <si>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</si>
  <si>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</si>
  <si>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</si>
  <si>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</si>
  <si>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</si>
  <si>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</si>
  <si>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</si>
  <si>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</si>
  <si>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</si>
  <si>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</si>
  <si>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</si>
  <si>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</si>
  <si>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</si>
  <si>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</si>
  <si>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</si>
  <si>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</si>
  <si>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</si>
  <si>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</si>
  <si>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</si>
  <si>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</si>
  <si>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</si>
  <si>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</si>
  <si>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</si>
  <si>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</si>
  <si>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</si>
  <si>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</si>
  <si>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</si>
  <si>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</si>
  <si>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</si>
  <si>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</si>
  <si>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</si>
  <si>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</si>
  <si>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</si>
  <si>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</si>
  <si>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</si>
  <si>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</si>
  <si>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</si>
  <si>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</si>
  <si>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</si>
  <si>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</si>
  <si>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</si>
  <si>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</si>
  <si>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</si>
  <si>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</si>
  <si>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</si>
  <si>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</si>
  <si>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</si>
  <si>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</si>
  <si>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</si>
  <si>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</si>
  <si>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</si>
  <si>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</si>
  <si>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</si>
  <si>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</si>
  <si>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</si>
  <si>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</si>
  <si>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</si>
  <si>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</si>
  <si>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</si>
  <si>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</si>
  <si>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</si>
  <si>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</si>
  <si>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</si>
  <si>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</si>
  <si>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</si>
  <si>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</si>
  <si>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</si>
  <si>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</si>
  <si>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</si>
  <si>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</si>
  <si>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</si>
  <si>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</si>
  <si>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</si>
  <si>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</si>
  <si>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</si>
  <si>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</si>
  <si>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</si>
  <si>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</si>
  <si>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</si>
  <si>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</si>
  <si>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</si>
  <si>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</si>
  <si>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</si>
  <si>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</si>
  <si>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</si>
  <si>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</si>
  <si>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</si>
  <si>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</si>
  <si>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</si>
  <si>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</si>
  <si>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</si>
  <si>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</si>
  <si>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</si>
  <si>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</si>
  <si>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</si>
  <si>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</si>
  <si>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</si>
  <si>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</si>
  <si>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</si>
  <si>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</si>
  <si>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</si>
  <si>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</si>
  <si>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</si>
  <si>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</si>
  <si>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</si>
  <si>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</si>
  <si>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</si>
  <si>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</si>
  <si>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</si>
  <si>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</si>
  <si>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</si>
  <si>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</si>
  <si>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</si>
  <si>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</si>
  <si>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</si>
  <si>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</si>
  <si>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</si>
  <si>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</si>
  <si>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</si>
  <si>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</si>
  <si>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</si>
  <si>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</si>
  <si>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</si>
  <si>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</si>
  <si>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</si>
  <si>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</si>
  <si>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</si>
  <si>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</si>
  <si>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</si>
  <si>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</si>
  <si>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</si>
  <si>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</si>
  <si>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</si>
  <si>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</si>
  <si>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</si>
  <si>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</si>
  <si>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</si>
  <si>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</si>
  <si>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</si>
  <si>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</si>
  <si>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</si>
  <si>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</si>
  <si>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</si>
  <si>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</si>
  <si>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</si>
  <si>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</si>
  <si>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</si>
  <si>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</si>
  <si>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</si>
  <si>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</si>
  <si>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</si>
  <si>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</si>
  <si>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</si>
  <si>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</si>
  <si>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</si>
  <si>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</si>
  <si>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</si>
  <si>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</si>
  <si>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</si>
  <si>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</si>
  <si>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</si>
  <si>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</si>
  <si>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</si>
  <si>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</si>
  <si>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</si>
  <si>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</si>
  <si>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</si>
  <si>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</si>
  <si>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</si>
  <si>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</si>
  <si>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</si>
  <si>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</si>
  <si>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</si>
  <si>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</si>
  <si>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</si>
  <si>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</si>
  <si>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</si>
  <si>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</si>
  <si>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</si>
  <si>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</si>
  <si>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</si>
  <si>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</si>
  <si>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</si>
  <si>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</si>
  <si>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</si>
  <si>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</si>
  <si>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</si>
  <si>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</si>
  <si>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</si>
  <si>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</si>
  <si>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</si>
  <si>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</si>
  <si>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</si>
  <si>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</si>
  <si>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</si>
  <si>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</si>
  <si>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</si>
  <si>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</si>
  <si>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</si>
  <si>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</si>
  <si>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</si>
  <si>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</si>
  <si>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</si>
  <si>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</si>
  <si>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</si>
  <si>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</si>
  <si>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</si>
  <si>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</si>
  <si>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</si>
  <si>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</si>
  <si>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</si>
  <si>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</si>
  <si>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</si>
  <si>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</si>
  <si>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</si>
  <si>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</si>
  <si>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</si>
  <si>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</si>
  <si>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</si>
  <si>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</si>
  <si>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</si>
  <si>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</si>
  <si>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</si>
  <si>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</si>
  <si>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</si>
  <si>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</si>
  <si>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</si>
  <si>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</si>
  <si>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</si>
  <si>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</si>
  <si>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</si>
  <si>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</si>
  <si>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</si>
  <si>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</si>
  <si>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</si>
  <si>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</si>
  <si>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</si>
  <si>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</si>
  <si>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</si>
  <si>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</si>
  <si>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</si>
  <si>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</si>
  <si>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</si>
  <si>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</si>
  <si>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</si>
  <si>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</si>
  <si>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</si>
  <si>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</si>
  <si>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</si>
  <si>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</si>
  <si>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</si>
  <si>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</si>
  <si>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</si>
  <si>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</si>
  <si>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</si>
  <si>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</si>
  <si>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</si>
  <si>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</si>
  <si>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</si>
  <si>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</si>
  <si>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</si>
  <si>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</si>
  <si>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</si>
  <si>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</si>
  <si>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</si>
  <si>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</si>
  <si>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</si>
  <si>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</si>
  <si>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</si>
  <si>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</si>
  <si>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</si>
  <si>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</si>
  <si>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</si>
  <si>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</si>
  <si>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</si>
  <si>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</si>
  <si>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</si>
  <si>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</si>
  <si>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</si>
  <si>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</si>
  <si>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</si>
  <si>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</si>
  <si>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</si>
  <si>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</si>
  <si>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</si>
  <si>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</si>
  <si>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</si>
  <si>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</si>
  <si>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</si>
  <si>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</si>
  <si>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</si>
  <si>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</si>
  <si>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</si>
  <si>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</si>
  <si>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</si>
  <si>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</si>
  <si>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</si>
  <si>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</si>
  <si>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</si>
  <si>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</si>
  <si>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</si>
  <si>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</si>
  <si>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</si>
  <si>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</si>
  <si>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</si>
  <si>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</si>
  <si>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</si>
  <si>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</si>
  <si>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</si>
  <si>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</si>
  <si>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</si>
  <si>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</si>
  <si>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</si>
  <si>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</si>
  <si>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</si>
  <si>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</si>
  <si>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</si>
  <si>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</si>
  <si>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</si>
  <si>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</si>
  <si>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</si>
  <si>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</si>
  <si>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</si>
  <si>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</si>
  <si>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</si>
  <si>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</si>
  <si>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</si>
  <si>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</si>
  <si>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</si>
  <si>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</si>
  <si>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</si>
  <si>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</si>
  <si>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</si>
  <si>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</si>
  <si>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</si>
  <si>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</si>
  <si>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</si>
  <si>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</si>
  <si>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</si>
  <si>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</si>
  <si>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</si>
  <si>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</si>
  <si>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</si>
  <si>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</si>
  <si>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</si>
  <si>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</si>
  <si>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</si>
  <si>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</si>
  <si>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</si>
  <si>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</si>
  <si>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</si>
  <si>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</si>
  <si>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</si>
  <si>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</si>
  <si>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</si>
  <si>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</si>
  <si>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</si>
  <si>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</si>
  <si>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</si>
  <si>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</si>
  <si>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</si>
  <si>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</si>
  <si>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</si>
  <si>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</si>
  <si>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</si>
  <si>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</si>
  <si>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</si>
  <si>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</si>
  <si>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</si>
  <si>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</si>
  <si>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</si>
  <si>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</si>
  <si>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</si>
  <si>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</si>
  <si>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</si>
  <si>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</si>
  <si>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</si>
  <si>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</si>
  <si>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</si>
  <si>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</si>
  <si>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</si>
  <si>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</si>
  <si>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</si>
  <si>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</si>
  <si>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</si>
  <si>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</si>
  <si>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</si>
  <si>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</si>
  <si>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</si>
  <si>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</si>
  <si>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</si>
  <si>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</si>
  <si>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</si>
  <si>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</si>
  <si>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</si>
  <si>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</si>
  <si>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</si>
  <si>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</si>
  <si>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</si>
  <si>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</si>
  <si>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</si>
  <si>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</si>
  <si>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</si>
  <si>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</si>
  <si>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</si>
  <si>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</si>
  <si>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</si>
  <si>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</si>
  <si>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</si>
  <si>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</si>
  <si>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</si>
  <si>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</si>
  <si>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</si>
  <si>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</si>
  <si>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</si>
  <si>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</si>
  <si>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</si>
  <si>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</si>
  <si>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</si>
  <si>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</si>
  <si>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</si>
  <si>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</si>
  <si>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</si>
  <si>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</si>
  <si>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</si>
  <si>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</si>
  <si>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</si>
  <si>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</si>
  <si>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</si>
  <si>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</si>
  <si>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</si>
  <si>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</si>
  <si>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</si>
  <si>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</si>
  <si>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</si>
  <si>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</si>
  <si>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</si>
  <si>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</si>
  <si>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</si>
  <si>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</si>
  <si>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</si>
  <si>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</si>
  <si>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</si>
  <si>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</si>
  <si>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</si>
  <si>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</si>
  <si>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</si>
  <si>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</si>
  <si>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</si>
  <si>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</si>
  <si>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</si>
  <si>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</si>
  <si>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</si>
  <si>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</si>
  <si>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</si>
  <si>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</si>
  <si>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</si>
  <si>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</si>
  <si>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</si>
  <si>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</si>
  <si>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</si>
  <si>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</si>
  <si>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</si>
  <si>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</si>
  <si>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</si>
  <si>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</si>
  <si>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</si>
  <si>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</si>
  <si>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</si>
  <si>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</si>
  <si>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</si>
  <si>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</si>
  <si>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</si>
  <si>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</si>
  <si>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</si>
  <si>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</si>
  <si>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</si>
  <si>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</si>
  <si>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</si>
  <si>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</si>
  <si>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</si>
  <si>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</si>
  <si>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</si>
  <si>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</si>
  <si>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</si>
  <si>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</si>
  <si>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</si>
  <si>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</si>
  <si>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</si>
  <si>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</si>
  <si>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</si>
  <si>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</si>
  <si>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</si>
  <si>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</si>
  <si>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</si>
  <si>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</si>
  <si>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</si>
  <si>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</si>
  <si>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</si>
  <si>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</si>
  <si>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</si>
  <si>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</si>
  <si>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</si>
  <si>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</si>
  <si>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</si>
  <si>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</si>
  <si>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</si>
  <si>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</si>
  <si>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</si>
  <si>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</si>
  <si>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</si>
  <si>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</si>
  <si>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</si>
  <si>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</si>
  <si>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</si>
  <si>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</si>
  <si>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</si>
  <si>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</si>
  <si>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</si>
  <si>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</si>
  <si>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</si>
  <si>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</si>
  <si>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</si>
  <si>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</si>
  <si>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</si>
  <si>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</si>
  <si>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</si>
  <si>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</si>
  <si>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</si>
  <si>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</si>
  <si>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</si>
  <si>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</si>
  <si>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</si>
  <si>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</si>
  <si>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</si>
  <si>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</si>
  <si>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</si>
  <si>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</si>
  <si>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</si>
  <si>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</si>
  <si>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</si>
  <si>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</si>
  <si>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</si>
  <si>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</si>
  <si>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</si>
  <si>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</si>
  <si>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</si>
  <si>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</si>
  <si>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</si>
  <si>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</si>
  <si>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</si>
  <si>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</si>
  <si>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</si>
  <si>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</si>
  <si>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</si>
  <si>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</si>
  <si>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</si>
  <si>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</si>
  <si>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</si>
  <si>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</si>
  <si>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</si>
  <si>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</si>
  <si>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</si>
  <si>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</si>
  <si>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</si>
  <si>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</si>
  <si>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</si>
  <si>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</si>
  <si>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</si>
  <si>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</si>
  <si>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</si>
  <si>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</si>
  <si>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</si>
  <si>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</si>
  <si>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</si>
  <si>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</si>
  <si>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</si>
  <si>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</si>
  <si>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</si>
  <si>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</si>
  <si>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</si>
  <si>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</si>
  <si>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</si>
  <si>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</si>
  <si>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</si>
  <si>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</si>
  <si>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</si>
  <si>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</si>
  <si>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</si>
  <si>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</si>
  <si>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</si>
  <si>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</si>
  <si>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</si>
  <si>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</si>
  <si>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</si>
  <si>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</si>
  <si>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</si>
  <si>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</si>
  <si>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</si>
  <si>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</si>
  <si>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</si>
  <si>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</si>
  <si>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</si>
  <si>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</si>
  <si>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</si>
  <si>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</si>
  <si>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</si>
  <si>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</si>
  <si>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</si>
  <si>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</si>
  <si>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</si>
  <si>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</si>
  <si>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</si>
  <si>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</si>
  <si>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</si>
  <si>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</si>
  <si>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</si>
  <si>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</si>
  <si>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</si>
  <si>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</si>
  <si>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</si>
  <si>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</si>
  <si>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</si>
  <si>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</si>
  <si>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</si>
  <si>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</si>
  <si>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</si>
  <si>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</si>
  <si>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</si>
  <si>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</si>
  <si>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</si>
  <si>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</si>
  <si>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</si>
  <si>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</si>
  <si>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</si>
  <si>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</si>
  <si>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</si>
  <si>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</si>
  <si>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</si>
  <si>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</si>
  <si>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</si>
  <si>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</si>
  <si>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</si>
  <si>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</si>
  <si>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</si>
  <si>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</si>
  <si>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</si>
  <si>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</si>
  <si>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</si>
  <si>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</si>
  <si>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</si>
  <si>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</si>
  <si>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</si>
  <si>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</si>
  <si>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</si>
  <si>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</si>
  <si>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</si>
  <si>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</si>
  <si>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</si>
  <si>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</si>
  <si>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</si>
  <si>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</si>
  <si>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</si>
  <si>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</si>
  <si>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</si>
  <si>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</si>
  <si>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</si>
  <si>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</si>
  <si>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</si>
  <si>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</si>
  <si>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</si>
  <si>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</si>
  <si>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</si>
  <si>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</si>
  <si>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</si>
  <si>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</si>
  <si>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</si>
  <si>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</si>
  <si>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</si>
  <si>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</si>
  <si>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</si>
  <si>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</si>
  <si>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</si>
  <si>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</si>
  <si>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</si>
  <si>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</si>
  <si>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</si>
  <si>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</si>
  <si>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</si>
  <si>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</si>
  <si>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</si>
  <si>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</si>
  <si>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</si>
  <si>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</si>
  <si>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</si>
  <si>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</si>
  <si>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</si>
  <si>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</si>
  <si>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</si>
  <si>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</si>
  <si>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</si>
  <si>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</si>
  <si>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</si>
  <si>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</si>
  <si>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</si>
  <si>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</si>
  <si>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</si>
  <si>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</si>
  <si>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</si>
  <si>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</si>
  <si>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</si>
  <si>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</si>
  <si>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</si>
  <si>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</si>
  <si>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</si>
  <si>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</si>
  <si>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</si>
  <si>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</si>
  <si>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</si>
  <si>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</si>
  <si>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</si>
  <si>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</si>
  <si>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</si>
  <si>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</si>
  <si>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</si>
  <si>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</si>
  <si>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</si>
  <si>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</si>
  <si>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</si>
  <si>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</si>
  <si>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</si>
  <si>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</si>
  <si>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</si>
  <si>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</si>
  <si>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</si>
  <si>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</si>
  <si>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</si>
  <si>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</si>
  <si>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</si>
  <si>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</si>
  <si>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</si>
  <si>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</si>
  <si>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</si>
  <si>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</si>
  <si>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</si>
  <si>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</si>
  <si>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</si>
  <si>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</si>
  <si>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</si>
  <si>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</si>
  <si>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</si>
  <si>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</si>
  <si>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</si>
  <si>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</si>
  <si>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</si>
  <si>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</si>
  <si>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</si>
  <si>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</si>
  <si>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</si>
  <si>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</si>
  <si>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</si>
  <si>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</si>
  <si>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</si>
  <si>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</si>
  <si>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</si>
  <si>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</si>
  <si>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</si>
  <si>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</si>
  <si>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</si>
  <si>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</si>
  <si>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</si>
  <si>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</si>
  <si>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</si>
  <si>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</si>
  <si>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</si>
  <si>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</si>
  <si>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</si>
  <si>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</si>
  <si>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</si>
  <si>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</si>
  <si>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</si>
  <si>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</si>
  <si>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</si>
  <si>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</si>
  <si>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</si>
  <si>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</si>
  <si>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</si>
  <si>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</si>
  <si>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</si>
  <si>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</si>
  <si>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</si>
  <si>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</si>
  <si>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</si>
  <si>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</si>
  <si>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</si>
  <si>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</si>
  <si>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</si>
  <si>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</si>
  <si>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</si>
  <si>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</si>
  <si>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</si>
  <si>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</si>
  <si>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</si>
  <si>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</si>
  <si>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</si>
  <si>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</si>
  <si>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</si>
  <si>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</si>
  <si>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</si>
  <si>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</si>
  <si>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</si>
  <si>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</si>
  <si>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</si>
  <si>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</si>
  <si>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</si>
  <si>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</si>
  <si>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</si>
  <si>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</si>
  <si>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</si>
  <si>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</si>
  <si>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</si>
  <si>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</si>
  <si>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</si>
  <si>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</si>
  <si>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</si>
  <si>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</si>
  <si>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</si>
  <si>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</si>
  <si>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</si>
  <si>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</si>
  <si>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</si>
  <si>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</si>
  <si>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</si>
  <si>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</si>
  <si>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</si>
  <si>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</si>
  <si>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</si>
  <si>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</si>
  <si>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</si>
  <si>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</si>
  <si>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</si>
  <si>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</si>
  <si>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</si>
  <si>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</si>
  <si>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</si>
  <si>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</si>
  <si>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</si>
  <si>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</si>
  <si>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</si>
  <si>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</si>
  <si>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</si>
  <si>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</si>
  <si>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</si>
  <si>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</si>
  <si>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</si>
  <si>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</si>
  <si>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</si>
  <si>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</si>
  <si>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</si>
  <si>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</si>
  <si>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</si>
  <si>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</si>
  <si>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</si>
  <si>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</si>
  <si>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</si>
  <si>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</si>
  <si>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</si>
  <si>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</si>
  <si>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</si>
  <si>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</si>
  <si>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</si>
  <si>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</si>
  <si>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</si>
  <si>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</si>
  <si>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</si>
  <si>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</si>
  <si>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</si>
  <si>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</si>
  <si>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</si>
  <si>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</si>
  <si>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</si>
  <si>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</si>
  <si>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</si>
  <si>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</si>
  <si>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</si>
  <si>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</si>
  <si>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</si>
  <si>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</si>
  <si>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</si>
  <si>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</si>
  <si>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</si>
  <si>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</si>
  <si>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</si>
  <si>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</si>
  <si>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</si>
  <si>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</si>
  <si>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</si>
  <si>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</si>
  <si>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</si>
  <si>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</si>
  <si>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</si>
  <si>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</si>
  <si>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</si>
  <si>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</si>
  <si>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</si>
  <si>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</si>
  <si>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</si>
  <si>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</si>
  <si>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</si>
  <si>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</si>
  <si>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</si>
  <si>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</si>
  <si>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</si>
  <si>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</si>
  <si>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</si>
  <si>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</si>
  <si>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</si>
  <si>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</si>
  <si>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</si>
  <si>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</si>
  <si>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</si>
  <si>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</si>
  <si>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</si>
  <si>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</si>
  <si>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</si>
  <si>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</si>
  <si>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</si>
  <si>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</si>
  <si>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</si>
  <si>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</si>
  <si>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</si>
  <si>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</si>
  <si>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</si>
  <si>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</si>
  <si>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</si>
  <si>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</si>
  <si>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</si>
  <si>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</si>
  <si>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</si>
  <si>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</si>
  <si>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</si>
  <si>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</si>
  <si>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</si>
  <si>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</si>
  <si>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</si>
  <si>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</si>
  <si>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</si>
  <si>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</si>
  <si>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</si>
  <si>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</si>
  <si>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</si>
  <si>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</si>
  <si>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</si>
  <si>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</si>
  <si>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</si>
  <si>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</si>
  <si>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</si>
  <si>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</si>
  <si>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</si>
  <si>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</si>
  <si>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</si>
  <si>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</si>
  <si>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</si>
  <si>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</si>
  <si>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</si>
  <si>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</si>
  <si>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</si>
  <si>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</si>
  <si>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</si>
  <si>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</si>
  <si>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</si>
  <si>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</si>
  <si>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</si>
  <si>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</si>
  <si>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</si>
  <si>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</si>
  <si>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</si>
  <si>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</si>
  <si>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</si>
  <si>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</si>
  <si>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</si>
  <si>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</si>
  <si>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</si>
  <si>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</si>
  <si>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</si>
  <si>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</si>
  <si>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</si>
  <si>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</si>
  <si>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</si>
  <si>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</si>
  <si>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</si>
  <si>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</si>
  <si>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</si>
  <si>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</si>
  <si>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</si>
  <si>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</si>
  <si>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</si>
  <si>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</si>
  <si>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</si>
  <si>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</si>
  <si>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</si>
  <si>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</si>
  <si>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</si>
  <si>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</si>
  <si>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</si>
  <si>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</si>
  <si>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</si>
  <si>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</si>
  <si>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</si>
  <si>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</si>
  <si>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</si>
  <si>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</si>
  <si>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</si>
  <si>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</si>
  <si>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</si>
  <si>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</si>
  <si>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</si>
  <si>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</si>
  <si>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</si>
  <si>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</si>
  <si>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</si>
  <si>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</si>
  <si>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</si>
  <si>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</si>
  <si>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</si>
  <si>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</si>
  <si>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</si>
  <si>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</si>
  <si>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</si>
  <si>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</si>
  <si>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</si>
  <si>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</si>
  <si>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</si>
  <si>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</si>
  <si>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</si>
  <si>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</si>
  <si>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</si>
  <si>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</si>
  <si>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</si>
  <si>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</si>
  <si>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</si>
  <si>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</si>
  <si>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</si>
  <si>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</si>
  <si>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</si>
  <si>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</si>
  <si>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</si>
  <si>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</si>
  <si>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</si>
  <si>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</si>
  <si>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</si>
  <si>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</si>
  <si>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</si>
  <si>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</si>
  <si>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</si>
  <si>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</si>
  <si>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</si>
  <si>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</si>
  <si>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</si>
  <si>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</si>
  <si>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</si>
  <si>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</si>
  <si>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</si>
  <si>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</si>
  <si>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</si>
  <si>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</si>
  <si>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</si>
  <si>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</si>
  <si>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</si>
  <si>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</si>
  <si>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</si>
  <si>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</si>
  <si>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</si>
  <si>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</si>
  <si>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</si>
  <si>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</si>
  <si>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</si>
  <si>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</si>
  <si>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</si>
  <si>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</si>
  <si>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</si>
  <si>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</si>
  <si>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</si>
  <si>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</si>
  <si>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</si>
  <si>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</si>
  <si>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</si>
  <si>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</si>
  <si>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</si>
  <si>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</si>
  <si>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</si>
  <si>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</si>
  <si>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</si>
  <si>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</si>
  <si>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</si>
  <si>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</si>
  <si>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</si>
  <si>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</si>
  <si>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</si>
  <si>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</si>
  <si>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</si>
  <si>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</si>
  <si>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</si>
  <si>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</si>
  <si>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</si>
  <si>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</si>
  <si>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</si>
  <si>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</si>
  <si>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</si>
  <si>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</si>
  <si>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</si>
  <si>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</si>
  <si>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</si>
  <si>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</si>
  <si>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</si>
  <si>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</si>
  <si>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</si>
  <si>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</si>
  <si>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</si>
  <si>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</si>
  <si>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</si>
  <si>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</si>
  <si>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</si>
  <si>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</si>
  <si>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</si>
  <si>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</si>
  <si>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</si>
  <si>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</si>
  <si>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</si>
  <si>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</si>
  <si>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</si>
  <si>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</si>
  <si>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</si>
  <si>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</si>
  <si>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</si>
  <si>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</si>
  <si>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</si>
  <si>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</si>
  <si>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</si>
  <si>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</si>
  <si>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</si>
  <si>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</si>
  <si>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</si>
  <si>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</si>
  <si>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</si>
  <si>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</si>
  <si>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</si>
  <si>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</si>
  <si>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</si>
  <si>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</si>
  <si>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</si>
  <si>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</si>
  <si>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</si>
  <si>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</si>
  <si>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</si>
  <si>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</si>
  <si>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</si>
  <si>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</si>
  <si>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</si>
  <si>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</si>
  <si>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</si>
  <si>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</si>
  <si>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</si>
  <si>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</si>
  <si>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</si>
  <si>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</si>
  <si>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</si>
  <si>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</si>
  <si>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</si>
  <si>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</si>
  <si>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</si>
  <si>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</si>
  <si>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</si>
  <si>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</si>
  <si>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</si>
  <si>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</si>
  <si>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</si>
  <si>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</si>
  <si>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</si>
  <si>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</si>
  <si>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</si>
  <si>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</si>
  <si>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</si>
  <si>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</si>
  <si>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</si>
  <si>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</si>
  <si>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</si>
  <si>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</si>
  <si>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</si>
  <si>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</si>
  <si>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</si>
  <si>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</si>
  <si>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</si>
  <si>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</si>
  <si>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</si>
  <si>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</si>
  <si>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</si>
  <si>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</si>
  <si>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</si>
  <si>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</si>
  <si>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</si>
  <si>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</si>
  <si>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</si>
  <si>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</si>
  <si>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</si>
  <si>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</si>
  <si>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</si>
  <si>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</si>
  <si>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</si>
  <si>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</si>
  <si>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</si>
  <si>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</si>
  <si>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</si>
  <si>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</si>
  <si>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</si>
  <si>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</si>
  <si>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</si>
  <si>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</si>
  <si>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</si>
  <si>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</si>
  <si>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</si>
  <si>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</si>
  <si>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</si>
  <si>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</si>
  <si>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</si>
  <si>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</si>
  <si>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</si>
  <si>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</si>
  <si>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</si>
  <si>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</si>
  <si>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</si>
  <si>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</si>
  <si>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</si>
  <si>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</si>
  <si>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</si>
  <si>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</si>
  <si>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</si>
  <si>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</si>
  <si>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</si>
  <si>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</si>
  <si>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</si>
  <si>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</si>
  <si>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</si>
  <si>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</si>
  <si>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</si>
  <si>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</si>
  <si>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</si>
  <si>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</si>
  <si>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</si>
  <si>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</si>
  <si>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</si>
  <si>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</si>
  <si>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</si>
  <si>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</si>
  <si>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</si>
  <si>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</si>
  <si>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</si>
  <si>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</si>
  <si>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</si>
  <si>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</si>
  <si>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</si>
  <si>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</si>
  <si>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</si>
  <si>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</si>
  <si>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</si>
  <si>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</si>
  <si>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</si>
  <si>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</si>
  <si>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</si>
  <si>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</si>
  <si>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</si>
  <si>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</si>
  <si>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</si>
  <si>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</si>
  <si>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</si>
  <si>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</si>
  <si>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</si>
  <si>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</si>
  <si>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</si>
  <si>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</si>
  <si>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</si>
  <si>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</si>
  <si>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</si>
  <si>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</si>
  <si>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</si>
  <si>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</si>
  <si>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</si>
  <si>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</si>
  <si>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</si>
  <si>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</si>
  <si>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</si>
  <si>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</si>
  <si>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</si>
  <si>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</si>
  <si>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</si>
  <si>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</si>
  <si>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</si>
  <si>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</si>
  <si>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</si>
  <si>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</si>
  <si>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</si>
  <si>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</si>
  <si>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</si>
  <si>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</si>
  <si>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</si>
  <si>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</si>
  <si>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</si>
  <si>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</si>
  <si>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</si>
  <si>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</si>
  <si>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</si>
  <si>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</si>
  <si>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</si>
  <si>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</si>
  <si>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</si>
  <si>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</si>
  <si>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</si>
  <si>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</si>
  <si>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</si>
  <si>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</si>
  <si>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</si>
  <si>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</si>
  <si>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</si>
  <si>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</si>
  <si>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</si>
  <si>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</si>
  <si>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</si>
  <si>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</si>
  <si>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</si>
  <si>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</si>
  <si>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</si>
  <si>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</si>
  <si>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</si>
  <si>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</si>
  <si>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</si>
  <si>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</si>
  <si>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</si>
  <si>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</si>
  <si>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</si>
  <si>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</si>
  <si>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</si>
  <si>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</si>
  <si>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</si>
  <si>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</si>
  <si>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</si>
  <si>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</si>
  <si>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</si>
  <si>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</si>
  <si>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</si>
  <si>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</si>
  <si>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</si>
  <si>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</si>
  <si>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</si>
  <si>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</si>
  <si>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</si>
  <si>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</si>
  <si>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</si>
  <si>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</si>
  <si>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</si>
  <si>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</si>
  <si>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</si>
  <si>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</si>
  <si>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</si>
  <si>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</si>
  <si>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</si>
  <si>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</si>
  <si>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</si>
  <si>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</si>
  <si>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</si>
  <si>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</si>
  <si>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</si>
  <si>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</si>
  <si>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</si>
  <si>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</si>
  <si>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</si>
  <si>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</si>
  <si>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</si>
  <si>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</si>
  <si>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</si>
  <si>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</si>
  <si>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</si>
  <si>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</si>
  <si>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</si>
  <si>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</si>
  <si>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</si>
  <si>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</si>
  <si>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</si>
  <si>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</si>
  <si>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</si>
  <si>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</si>
  <si>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</si>
  <si>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</si>
  <si>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</si>
  <si>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</si>
  <si>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</si>
  <si>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</si>
  <si>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</si>
  <si>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</si>
  <si>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</si>
  <si>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</si>
  <si>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</si>
  <si>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</si>
  <si>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</si>
  <si>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</si>
  <si>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</si>
  <si>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</si>
  <si>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</si>
  <si>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</si>
  <si>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</si>
  <si>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</si>
  <si>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</si>
  <si>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</si>
  <si>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</si>
  <si>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</si>
  <si>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</si>
  <si>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</si>
  <si>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</si>
  <si>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</si>
  <si>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</si>
  <si>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</si>
  <si>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</si>
  <si>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</si>
  <si>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</si>
  <si>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</si>
  <si>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</si>
  <si>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</si>
  <si>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</si>
  <si>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</si>
  <si>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</si>
  <si>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</si>
  <si>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</si>
  <si>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</si>
  <si>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</si>
  <si>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</si>
  <si>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</si>
  <si>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</si>
  <si>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</si>
  <si>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</si>
  <si>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</si>
  <si>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</si>
  <si>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</si>
  <si>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</si>
  <si>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</si>
  <si>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</si>
  <si>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</si>
  <si>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</si>
  <si>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</si>
  <si>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</si>
  <si>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</si>
  <si>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</si>
  <si>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</si>
  <si>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</si>
  <si>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</si>
  <si>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</si>
  <si>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</si>
  <si>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</si>
  <si>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</si>
  <si>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</si>
  <si>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</si>
  <si>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</si>
  <si>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</si>
  <si>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</si>
  <si>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</si>
  <si>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</si>
  <si>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</si>
  <si>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</si>
  <si>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</si>
  <si>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</si>
  <si>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</si>
  <si>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</si>
  <si>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</si>
  <si>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</si>
  <si>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</si>
  <si>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</si>
  <si>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</si>
  <si>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</si>
  <si>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</si>
  <si>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</si>
  <si>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</si>
  <si>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</si>
  <si>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</si>
  <si>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</si>
  <si>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</si>
  <si>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</si>
  <si>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</si>
  <si>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</si>
  <si>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</si>
  <si>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</si>
  <si>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</si>
  <si>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</si>
  <si>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</si>
  <si>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</si>
  <si>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</si>
  <si>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</si>
  <si>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</si>
  <si>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</si>
  <si>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</si>
  <si>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</si>
  <si>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</si>
  <si>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</si>
  <si>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</si>
  <si>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</si>
  <si>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</si>
  <si>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</si>
  <si>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</si>
  <si>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</si>
  <si>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</si>
  <si>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</si>
  <si>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</si>
  <si>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</si>
  <si>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</si>
  <si>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</si>
  <si>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</si>
  <si>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</si>
  <si>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</si>
  <si>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</si>
  <si>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</si>
  <si>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</si>
  <si>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</si>
  <si>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</si>
  <si>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</si>
  <si>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</si>
  <si>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</si>
  <si>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</si>
  <si>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</si>
  <si>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</si>
  <si>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</si>
  <si>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</si>
  <si>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</si>
  <si>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</si>
  <si>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</si>
  <si>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</si>
  <si>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</si>
  <si>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</si>
  <si>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</si>
  <si>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</si>
  <si>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</si>
  <si>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</si>
  <si>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</si>
  <si>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</si>
  <si>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</si>
  <si>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</si>
  <si>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</si>
  <si>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</si>
  <si>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</si>
  <si>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</si>
  <si>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</si>
  <si>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</si>
  <si>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</si>
  <si>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</si>
  <si>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</si>
  <si>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</si>
  <si>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</si>
  <si>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</si>
  <si>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</si>
  <si>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</si>
  <si>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</si>
  <si>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</si>
  <si>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</si>
  <si>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</si>
  <si>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</si>
  <si>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</si>
  <si>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</si>
  <si>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</si>
  <si>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</si>
  <si>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</si>
  <si>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</si>
  <si>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</si>
  <si>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</si>
  <si>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</si>
  <si>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</si>
  <si>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</si>
  <si>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</si>
  <si>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</si>
  <si>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</si>
  <si>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</si>
  <si>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</si>
  <si>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</si>
  <si>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</si>
  <si>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</si>
  <si>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</si>
  <si>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</si>
  <si>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</si>
  <si>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</si>
  <si>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</si>
  <si>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</si>
  <si>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</si>
  <si>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</si>
  <si>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</si>
  <si>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</si>
  <si>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</si>
  <si>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</si>
  <si>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</si>
  <si>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</si>
  <si>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</si>
  <si>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</si>
  <si>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</si>
  <si>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</si>
  <si>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</si>
  <si>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</si>
  <si>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</si>
  <si>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</si>
  <si>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</si>
  <si>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</si>
  <si>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</si>
  <si>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</si>
  <si>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</si>
  <si>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</si>
  <si>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</si>
  <si>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</si>
  <si>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</si>
  <si>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</si>
  <si>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</si>
  <si>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</si>
  <si>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</si>
  <si>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</si>
  <si>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</si>
  <si>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</si>
  <si>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</si>
  <si>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</si>
  <si>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</si>
  <si>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</si>
  <si>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</si>
  <si>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</si>
  <si>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</si>
  <si>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</si>
  <si>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</si>
  <si>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</si>
  <si>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</si>
  <si>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</si>
  <si>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</si>
  <si>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</si>
  <si>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</si>
  <si>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</si>
  <si>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</si>
  <si>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</si>
  <si>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</si>
  <si>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</si>
  <si>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</si>
  <si>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</si>
  <si>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</si>
  <si>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</si>
  <si>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</si>
  <si>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</si>
  <si>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</si>
  <si>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</si>
  <si>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</si>
  <si>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</si>
  <si>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</si>
  <si>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</si>
  <si>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</si>
  <si>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</si>
  <si>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</si>
  <si>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</si>
  <si>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</si>
  <si>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</si>
  <si>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</si>
  <si>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</si>
  <si>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</si>
  <si>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</si>
  <si>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</si>
  <si>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</si>
  <si>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</si>
  <si>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</si>
  <si>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</si>
  <si>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</si>
  <si>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</si>
  <si>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</si>
  <si>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</si>
  <si>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</si>
  <si>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</si>
  <si>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</si>
  <si>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</si>
  <si>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</si>
  <si>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</si>
  <si>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</si>
  <si>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</si>
  <si>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</si>
  <si>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</si>
  <si>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</si>
  <si>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</si>
  <si>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</si>
  <si>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</si>
  <si>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</si>
  <si>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</si>
  <si>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</si>
  <si>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</si>
  <si>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</si>
  <si>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</si>
  <si>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</si>
  <si>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</si>
  <si>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</si>
  <si>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</si>
  <si>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</si>
  <si>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</si>
  <si>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</si>
  <si>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</si>
  <si>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</si>
  <si>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</si>
  <si>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</si>
  <si>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</si>
  <si>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</si>
  <si>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</si>
  <si>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</si>
  <si>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</si>
  <si>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</si>
  <si>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</si>
  <si>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</si>
  <si>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</si>
  <si>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</si>
  <si>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</si>
  <si>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</si>
  <si>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</si>
  <si>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</si>
  <si>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</si>
  <si>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</si>
  <si>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</si>
  <si>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</si>
  <si>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</si>
  <si>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</si>
  <si>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</si>
  <si>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</si>
  <si>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</si>
  <si>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</si>
  <si>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</si>
  <si>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</si>
  <si>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</si>
  <si>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</si>
  <si>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</si>
  <si>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</si>
  <si>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</si>
  <si>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</si>
  <si>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</si>
  <si>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</si>
  <si>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</si>
  <si>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</si>
  <si>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</si>
  <si>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</si>
  <si>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</si>
  <si>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</si>
  <si>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</si>
  <si>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</si>
  <si>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</si>
  <si>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</si>
  <si>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</si>
  <si>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</si>
  <si>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</si>
  <si>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</si>
  <si>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</si>
  <si>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</si>
  <si>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</si>
  <si>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</si>
  <si>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</si>
  <si>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</si>
  <si>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</si>
  <si>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</si>
  <si>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</si>
  <si>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</si>
  <si>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</si>
  <si>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</si>
  <si>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</si>
  <si>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</si>
  <si>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</si>
  <si>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</si>
  <si>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</si>
  <si>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</si>
  <si>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</si>
  <si>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</si>
  <si>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</si>
  <si>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</si>
  <si>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</si>
  <si>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</si>
  <si>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</si>
  <si>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</si>
  <si>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</si>
  <si>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</si>
  <si>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</si>
  <si>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</si>
  <si>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</si>
  <si>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</si>
  <si>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</si>
  <si>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</si>
  <si>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</si>
  <si>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</si>
  <si>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</si>
  <si>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</si>
  <si>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</si>
  <si>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</si>
  <si>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</si>
  <si>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</si>
  <si>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</si>
  <si>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</si>
  <si>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</si>
  <si>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</si>
  <si>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</si>
  <si>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</si>
  <si>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</si>
  <si>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</si>
  <si>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</si>
  <si>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</si>
  <si>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</si>
  <si>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</si>
  <si>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</si>
  <si>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</si>
  <si>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</si>
  <si>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</si>
  <si>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</si>
  <si>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</si>
  <si>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</si>
  <si>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</si>
  <si>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</si>
  <si>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</si>
  <si>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</si>
  <si>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</si>
  <si>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</si>
  <si>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</si>
  <si>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</si>
  <si>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</si>
  <si>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</si>
  <si>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</si>
  <si>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</si>
  <si>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</si>
  <si>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</si>
  <si>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</si>
  <si>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</si>
  <si>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</si>
  <si>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</si>
  <si>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</si>
  <si>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</si>
  <si>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</si>
  <si>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</si>
  <si>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</si>
  <si>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</si>
  <si>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</si>
  <si>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</si>
  <si>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</si>
  <si>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</si>
  <si>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</si>
  <si>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</si>
  <si>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</si>
  <si>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</si>
  <si>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</si>
  <si>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</si>
  <si>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</si>
  <si>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</si>
  <si>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</si>
  <si>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</si>
  <si>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</si>
  <si>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</si>
  <si>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</si>
  <si>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</si>
  <si>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</si>
  <si>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</si>
  <si>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</si>
  <si>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</si>
  <si>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</si>
  <si>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</si>
  <si>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</si>
  <si>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</si>
  <si>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</si>
  <si>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</si>
  <si>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</si>
  <si>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</si>
  <si>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</si>
  <si>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</si>
  <si>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</si>
  <si>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</si>
  <si>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</si>
  <si>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</si>
  <si>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</si>
  <si>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</si>
  <si>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</si>
  <si>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</si>
  <si>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</si>
  <si>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</si>
  <si>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</si>
  <si>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</si>
  <si>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</si>
  <si>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</si>
  <si>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</si>
  <si>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</si>
  <si>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</si>
  <si>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</si>
  <si>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</si>
  <si>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</si>
  <si>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</si>
  <si>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</si>
  <si>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</si>
  <si>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</si>
  <si>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</si>
  <si>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</si>
  <si>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</si>
  <si>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</si>
  <si>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</si>
  <si>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</si>
  <si>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</si>
  <si>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</si>
  <si>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</si>
  <si>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</si>
  <si>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</si>
  <si>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</si>
  <si>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</si>
  <si>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</si>
  <si>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</si>
  <si>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</si>
  <si>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</si>
  <si>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</si>
  <si>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</si>
  <si>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</si>
  <si>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</si>
  <si>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</si>
  <si>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</si>
  <si>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</si>
  <si>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</si>
  <si>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</si>
  <si>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</si>
  <si>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</si>
  <si>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</si>
  <si>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</si>
  <si>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</si>
  <si>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</si>
  <si>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</si>
  <si>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</si>
  <si>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</si>
  <si>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</si>
  <si>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</si>
  <si>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</si>
  <si>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</si>
  <si>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</si>
  <si>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</si>
  <si>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</si>
  <si>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</si>
  <si>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</si>
  <si>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</si>
  <si>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</si>
  <si>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</si>
  <si>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</si>
  <si>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</si>
  <si>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</si>
  <si>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</si>
  <si>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</si>
  <si>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</si>
  <si>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</si>
  <si>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</si>
  <si>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</si>
  <si>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</si>
  <si>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</si>
  <si>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</si>
  <si>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</si>
  <si>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</si>
  <si>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</si>
  <si>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</si>
  <si>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</si>
  <si>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</si>
  <si>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</si>
  <si>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</si>
  <si>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</si>
  <si>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</si>
  <si>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</si>
  <si>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</si>
  <si>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</si>
  <si>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</si>
  <si>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</si>
  <si>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</si>
  <si>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</si>
  <si>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</si>
  <si>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</si>
  <si>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</si>
  <si>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</si>
  <si>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</si>
  <si>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</si>
  <si>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</si>
  <si>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</si>
  <si>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</si>
  <si>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</si>
  <si>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</si>
  <si>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</si>
  <si>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</si>
  <si>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</si>
  <si>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</si>
  <si>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</si>
  <si>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</si>
  <si>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</si>
  <si>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</si>
  <si>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</si>
  <si>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</si>
  <si>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</si>
  <si>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</si>
  <si>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</si>
  <si>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</si>
  <si>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</si>
  <si>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</si>
  <si>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</si>
  <si>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</si>
  <si>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</si>
  <si>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</si>
  <si>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</si>
  <si>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</si>
  <si>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</si>
  <si>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</si>
  <si>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</si>
  <si>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</si>
  <si>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</si>
  <si>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</si>
  <si>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</si>
  <si>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</si>
  <si>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</si>
  <si>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</si>
  <si>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</si>
  <si>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</si>
  <si>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</si>
  <si>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</si>
  <si>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</si>
  <si>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</si>
  <si>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</si>
  <si>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</si>
  <si>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</si>
  <si>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</si>
  <si>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</si>
  <si>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</si>
  <si>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</si>
  <si>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</si>
  <si>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</si>
  <si>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</si>
  <si>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</si>
  <si>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</si>
  <si>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</si>
  <si>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</si>
  <si>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</si>
  <si>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</si>
  <si>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</si>
  <si>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</si>
  <si>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</si>
  <si>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</si>
  <si>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</si>
  <si>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</si>
  <si>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</si>
  <si>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</si>
  <si>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</si>
  <si>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</si>
  <si>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</si>
  <si>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</si>
  <si>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</si>
  <si>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</si>
  <si>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</si>
  <si>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</si>
  <si>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</si>
  <si>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</si>
  <si>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</si>
  <si>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</si>
  <si>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</si>
  <si>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</si>
  <si>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</si>
  <si>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</si>
  <si>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</si>
  <si>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</si>
  <si>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</si>
  <si>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</si>
  <si>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</si>
  <si>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</si>
  <si>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</si>
  <si>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</si>
  <si>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</si>
  <si>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</si>
  <si>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</si>
  <si>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</si>
  <si>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</si>
  <si>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</si>
  <si>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</si>
  <si>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</si>
  <si>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</si>
  <si>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</si>
  <si>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</si>
  <si>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</si>
  <si>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</si>
  <si>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</si>
  <si>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</si>
  <si>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</si>
  <si>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</si>
  <si>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</si>
  <si>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</si>
  <si>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</si>
  <si>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</si>
  <si>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</si>
  <si>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</si>
  <si>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</si>
  <si>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</si>
  <si>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</si>
  <si>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</si>
  <si>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</si>
  <si>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</si>
  <si>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</si>
  <si>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</si>
  <si>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</si>
  <si>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</si>
  <si>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</si>
  <si>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</si>
  <si>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</si>
  <si>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</si>
  <si>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</si>
  <si>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</si>
  <si>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</si>
  <si>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</si>
  <si>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</si>
  <si>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</si>
  <si>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</si>
  <si>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</si>
  <si>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</si>
  <si>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</si>
  <si>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</si>
  <si>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</si>
  <si>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</si>
  <si>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</si>
  <si>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</si>
  <si>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</si>
  <si>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</si>
  <si>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</si>
  <si>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</si>
  <si>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</si>
  <si>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</si>
  <si>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</si>
  <si>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</si>
  <si>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</si>
  <si>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</si>
  <si>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</si>
  <si>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</si>
  <si>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</si>
  <si>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</si>
  <si>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</si>
  <si>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</si>
  <si>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</si>
  <si>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</si>
  <si>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</si>
  <si>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</si>
  <si>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</si>
  <si>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</si>
  <si>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</si>
  <si>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</si>
  <si>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</si>
  <si>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</si>
  <si>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</si>
  <si>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</si>
  <si>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</si>
  <si>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</si>
  <si>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</si>
  <si>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</si>
  <si>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</si>
  <si>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</si>
  <si>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</si>
  <si>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</si>
  <si>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</si>
  <si>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</si>
  <si>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</si>
  <si>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</si>
  <si>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</si>
  <si>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</si>
  <si>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</si>
  <si>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</si>
  <si>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</si>
  <si>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</si>
  <si>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</si>
  <si>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</si>
  <si>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</si>
  <si>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</si>
  <si>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</si>
  <si>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</si>
  <si>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</si>
  <si>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</si>
  <si>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</si>
  <si>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</si>
  <si>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</si>
  <si>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</si>
  <si>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</si>
  <si>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</si>
  <si>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</si>
  <si>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</si>
  <si>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</si>
  <si>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</si>
  <si>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</si>
  <si>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</si>
  <si>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</si>
  <si>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</si>
  <si>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</si>
  <si>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</si>
  <si>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</si>
  <si>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</si>
  <si>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</si>
  <si>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</si>
  <si>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</si>
  <si>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</si>
  <si>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</si>
  <si>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</si>
  <si>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</si>
  <si>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</si>
  <si>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</si>
  <si>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</si>
  <si>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</si>
  <si>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</si>
  <si>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</si>
  <si>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</si>
  <si>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</si>
  <si>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</si>
  <si>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</si>
  <si>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</si>
  <si>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</si>
  <si>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</si>
  <si>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</si>
  <si>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</si>
  <si>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</si>
  <si>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</si>
  <si>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</si>
  <si>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</si>
  <si>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</si>
  <si>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</si>
  <si>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</si>
  <si>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</si>
  <si>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</si>
  <si>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</si>
  <si>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</si>
  <si>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</si>
  <si>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</si>
  <si>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</si>
  <si>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</si>
  <si>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</si>
  <si>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</si>
  <si>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</si>
  <si>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</si>
  <si>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</si>
  <si>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</si>
  <si>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</si>
  <si>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</si>
  <si>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</si>
  <si>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</si>
  <si>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</si>
  <si>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</si>
  <si>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</si>
  <si>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</si>
  <si>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</si>
  <si>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</si>
  <si>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</si>
  <si>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</si>
  <si>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</si>
  <si>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</si>
  <si>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</si>
  <si>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</si>
  <si>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</si>
  <si>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</si>
  <si>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</si>
  <si>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</si>
  <si>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</si>
  <si>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</si>
  <si>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</si>
  <si>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</si>
  <si>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</si>
  <si>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</si>
  <si>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</si>
  <si>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</si>
  <si>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</si>
  <si>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</si>
  <si>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</si>
  <si>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</si>
  <si>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</si>
  <si>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</si>
  <si>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</si>
  <si>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</si>
  <si>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</si>
  <si>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</si>
  <si>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</si>
  <si>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</si>
  <si>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</si>
  <si>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</si>
  <si>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</si>
  <si>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</si>
  <si>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</si>
  <si>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</si>
  <si>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</si>
  <si>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</si>
  <si>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</si>
  <si>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</si>
  <si>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</si>
  <si>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</si>
  <si>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</si>
  <si>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</si>
  <si>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</si>
  <si>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</si>
  <si>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</si>
  <si>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</si>
  <si>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</si>
  <si>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</si>
  <si>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</si>
  <si>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</si>
  <si>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</si>
  <si>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</si>
  <si>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</si>
  <si>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</si>
  <si>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</si>
  <si>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</si>
  <si>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</si>
  <si>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</si>
  <si>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</si>
  <si>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</si>
  <si>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</si>
  <si>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</si>
  <si>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</si>
  <si>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</si>
  <si>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</si>
  <si>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</si>
  <si>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</si>
  <si>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</si>
  <si>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</si>
  <si>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</si>
  <si>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</si>
  <si>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</si>
  <si>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</si>
  <si>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</si>
  <si>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</si>
  <si>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</si>
  <si>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</si>
  <si>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</si>
  <si>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</si>
  <si>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</si>
  <si>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</si>
  <si>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</si>
  <si>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</si>
  <si>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</si>
  <si>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</si>
  <si>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</si>
  <si>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</si>
  <si>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</si>
  <si>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</si>
  <si>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</si>
  <si>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</si>
  <si>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</si>
  <si>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</si>
  <si>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</si>
  <si>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</si>
  <si>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</si>
  <si>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</si>
  <si>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</si>
  <si>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</si>
  <si>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</si>
  <si>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</si>
  <si>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</si>
  <si>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</si>
  <si>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</si>
  <si>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</si>
  <si>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</si>
  <si>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</si>
  <si>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</si>
  <si>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</si>
  <si>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</si>
  <si>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</si>
  <si>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</si>
  <si>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</si>
  <si>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</si>
  <si>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</si>
  <si>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</si>
  <si>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</si>
  <si>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</si>
  <si>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</si>
  <si>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</si>
  <si>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</si>
  <si>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</si>
  <si>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</si>
  <si>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</si>
  <si>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</si>
  <si>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</si>
  <si>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</si>
  <si>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</si>
  <si>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</si>
  <si>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</si>
  <si>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</si>
  <si>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</si>
  <si>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</si>
  <si>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</si>
  <si>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</si>
  <si>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</si>
  <si>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</si>
  <si>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</si>
  <si>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</si>
  <si>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</si>
  <si>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</si>
  <si>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</si>
  <si>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</si>
  <si>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</si>
  <si>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</si>
  <si>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</si>
  <si>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</si>
  <si>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</si>
  <si>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</si>
  <si>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</si>
  <si>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</si>
  <si>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</si>
  <si>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</si>
  <si>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</si>
  <si>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</si>
  <si>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</si>
  <si>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</si>
  <si>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</si>
  <si>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</si>
  <si>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</si>
  <si>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</si>
  <si>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</si>
  <si>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</si>
  <si>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</si>
  <si>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</si>
  <si>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</si>
  <si>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</si>
  <si>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</si>
  <si>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</si>
  <si>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</si>
  <si>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</si>
  <si>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</si>
  <si>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</si>
  <si>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</si>
  <si>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</si>
  <si>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</si>
  <si>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</si>
  <si>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</si>
  <si>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</si>
  <si>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</si>
  <si>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</si>
  <si>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</si>
  <si>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</si>
  <si>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</si>
  <si>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</si>
  <si>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</si>
  <si>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</si>
  <si>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</si>
  <si>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</si>
  <si>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</si>
  <si>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</si>
  <si>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</si>
  <si>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</si>
  <si>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</si>
  <si>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</si>
  <si>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</si>
  <si>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</si>
  <si>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</si>
  <si>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</si>
  <si>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</si>
  <si>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</si>
  <si>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</si>
  <si>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</si>
  <si>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</si>
  <si>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</si>
  <si>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</si>
  <si>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</si>
  <si>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</si>
  <si>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</si>
  <si>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</si>
  <si>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</si>
  <si>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</si>
  <si>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</si>
  <si>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</si>
  <si>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</si>
  <si>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</si>
  <si>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</si>
  <si>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</si>
  <si>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</si>
  <si>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</si>
  <si>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</si>
  <si>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</si>
  <si>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</si>
  <si>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</si>
  <si>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</si>
  <si>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</si>
  <si>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</si>
  <si>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</si>
  <si>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</si>
  <si>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</si>
  <si>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</si>
  <si>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</si>
  <si>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</si>
  <si>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</si>
  <si>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</si>
  <si>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</si>
  <si>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</si>
  <si>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</si>
  <si>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</si>
  <si>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</si>
  <si>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</si>
  <si>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</si>
  <si>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</si>
  <si>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</si>
  <si>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</si>
  <si>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</si>
  <si>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</si>
  <si>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</si>
  <si>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</si>
  <si>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</si>
  <si>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</si>
  <si>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</si>
  <si>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</si>
  <si>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</si>
  <si>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</si>
  <si>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</si>
  <si>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</si>
  <si>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</si>
  <si>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</si>
  <si>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</si>
  <si>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</si>
  <si>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</si>
  <si>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</si>
  <si>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</si>
  <si>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</si>
  <si>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</si>
  <si>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</si>
  <si>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</si>
  <si>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</si>
  <si>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</si>
  <si>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</si>
  <si>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</si>
  <si>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</si>
  <si>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</si>
  <si>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</si>
  <si>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</si>
  <si>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</si>
  <si>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</si>
  <si>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</si>
  <si>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</si>
  <si>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</si>
  <si>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</si>
  <si>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</si>
  <si>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</si>
  <si>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</si>
  <si>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</si>
  <si>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</si>
  <si>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</si>
  <si>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</si>
  <si>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</si>
  <si>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</si>
  <si>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</si>
  <si>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</si>
  <si>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</si>
  <si>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</si>
  <si>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</si>
  <si>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</si>
  <si>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</si>
  <si>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</si>
  <si>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</si>
  <si>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</si>
  <si>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</si>
  <si>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</si>
  <si>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</si>
  <si>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</si>
  <si>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</si>
  <si>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</si>
  <si>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</si>
  <si>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</si>
  <si>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</si>
  <si>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</si>
  <si>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</si>
  <si>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</si>
  <si>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</si>
  <si>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</si>
  <si>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</si>
  <si>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</si>
  <si>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</si>
  <si>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</si>
  <si>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</si>
  <si>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</si>
  <si>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</si>
  <si>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</si>
  <si>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</si>
  <si>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</si>
  <si>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</si>
  <si>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</si>
  <si>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</si>
  <si>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</si>
  <si>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</si>
  <si>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</si>
  <si>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</si>
  <si>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</si>
  <si>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</si>
  <si>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</si>
  <si>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</si>
  <si>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</si>
  <si>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</si>
  <si>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</si>
  <si>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</si>
  <si>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</si>
  <si>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</si>
  <si>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</si>
  <si>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</si>
  <si>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</si>
  <si>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</si>
  <si>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</si>
  <si>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</si>
  <si>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</si>
  <si>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</si>
  <si>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</si>
  <si>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</si>
  <si>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</si>
  <si>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</si>
  <si>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</si>
  <si>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</si>
  <si>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</si>
  <si>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</si>
  <si>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</si>
  <si>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</si>
  <si>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</si>
  <si>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</si>
  <si>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</si>
  <si>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</si>
  <si>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</si>
  <si>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</si>
  <si>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</si>
  <si>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</si>
  <si>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</si>
  <si>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</si>
  <si>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</si>
  <si>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</si>
  <si>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</si>
  <si>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</si>
  <si>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</si>
  <si>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</si>
  <si>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</si>
  <si>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</si>
  <si>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</si>
  <si>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</si>
  <si>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</si>
  <si>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</si>
  <si>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</si>
  <si>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</si>
  <si>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</si>
  <si>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</si>
  <si>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</si>
  <si>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</si>
  <si>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</si>
  <si>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</si>
  <si>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</si>
  <si>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</si>
  <si>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</si>
  <si>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</si>
  <si>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</si>
  <si>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</si>
  <si>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</si>
  <si>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</si>
  <si>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</si>
  <si>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</si>
  <si>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</si>
  <si>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</si>
  <si>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</si>
  <si>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</si>
  <si>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</si>
  <si>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</si>
  <si>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</si>
  <si>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</si>
  <si>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</si>
  <si>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</si>
  <si>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</si>
  <si>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</si>
  <si>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</si>
  <si>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</si>
  <si>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</si>
  <si>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</si>
  <si>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</si>
  <si>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</si>
  <si>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</si>
  <si>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</si>
  <si>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</si>
  <si>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</si>
  <si>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</si>
  <si>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</si>
  <si>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</si>
  <si>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</si>
  <si>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</si>
  <si>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</si>
  <si>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</si>
  <si>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</si>
  <si>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</si>
  <si>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</si>
  <si>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</si>
  <si>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</si>
  <si>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</si>
  <si>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</si>
  <si>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</si>
  <si>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</si>
  <si>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</si>
  <si>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</si>
  <si>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</si>
  <si>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</si>
  <si>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</si>
  <si>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</si>
  <si>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</si>
  <si>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</si>
  <si>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</si>
  <si>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</si>
  <si>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</si>
  <si>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</si>
  <si>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</si>
  <si>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</si>
  <si>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</si>
  <si>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</si>
  <si>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</si>
  <si>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</si>
  <si>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</si>
  <si>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</si>
  <si>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</si>
  <si>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</si>
  <si>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</si>
  <si>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</si>
  <si>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</si>
  <si>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</si>
  <si>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</si>
  <si>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</si>
  <si>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</si>
  <si>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</si>
  <si>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</si>
  <si>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</si>
  <si>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</si>
  <si>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</si>
  <si>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</si>
  <si>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</si>
  <si>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</si>
  <si>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</si>
  <si>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</si>
  <si>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</si>
  <si>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</si>
  <si>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</si>
  <si>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</si>
  <si>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</si>
  <si>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</si>
  <si>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</si>
  <si>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</si>
  <si>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</si>
  <si>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</si>
  <si>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</si>
  <si>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</si>
  <si>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</si>
  <si>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</si>
  <si>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</si>
  <si>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</si>
  <si>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</si>
  <si>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</si>
  <si>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</si>
  <si>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</si>
  <si>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</si>
  <si>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</si>
  <si>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</si>
  <si>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</si>
  <si>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</si>
  <si>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</si>
  <si>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</si>
  <si>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</si>
  <si>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</si>
  <si>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</si>
  <si>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</si>
  <si>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</si>
  <si>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</si>
  <si>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</si>
  <si>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</si>
  <si>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</si>
  <si>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</si>
  <si>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</si>
  <si>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</si>
  <si>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</si>
  <si>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</si>
  <si>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</si>
  <si>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</si>
  <si>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</si>
  <si>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</si>
  <si>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</si>
  <si>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</si>
  <si>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</si>
  <si>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</si>
  <si>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</si>
  <si>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</si>
  <si>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</si>
  <si>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</si>
  <si>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</si>
  <si>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</si>
  <si>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</si>
  <si>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</si>
  <si>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</si>
  <si>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</si>
  <si>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</si>
  <si>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</si>
  <si>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</si>
  <si>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</si>
  <si>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</si>
  <si>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</si>
  <si>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</si>
  <si>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</si>
  <si>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</si>
  <si>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</si>
  <si>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</si>
  <si>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</si>
  <si>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</si>
  <si>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</si>
  <si>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</si>
  <si>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</si>
  <si>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</si>
  <si>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</si>
  <si>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</si>
  <si>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</si>
  <si>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</si>
  <si>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</si>
  <si>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</si>
  <si>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</si>
  <si>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</si>
  <si>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</si>
  <si>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</si>
  <si>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</si>
  <si>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</si>
  <si>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</si>
  <si>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</si>
  <si>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</si>
  <si>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</si>
  <si>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</si>
  <si>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</si>
  <si>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</si>
  <si>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</si>
  <si>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</si>
  <si>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</si>
  <si>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</si>
  <si>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</si>
  <si>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</si>
  <si>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</si>
  <si>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</si>
  <si>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</si>
  <si>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</si>
  <si>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</si>
  <si>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</si>
  <si>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</si>
  <si>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</si>
  <si>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</si>
  <si>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</si>
  <si>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</si>
  <si>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</si>
  <si>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</si>
  <si>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</si>
  <si>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</si>
  <si>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</si>
  <si>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</si>
  <si>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</si>
  <si>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</si>
  <si>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</si>
  <si>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</si>
  <si>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</si>
  <si>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</si>
  <si>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</si>
  <si>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</si>
  <si>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</si>
  <si>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</si>
  <si>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</si>
  <si>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</si>
  <si>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</si>
  <si>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</si>
  <si>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</si>
  <si>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</si>
  <si>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</si>
  <si>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</si>
  <si>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</si>
  <si>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</si>
  <si>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</si>
  <si>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</si>
  <si>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</si>
  <si>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</si>
  <si>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</si>
  <si>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</si>
  <si>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</si>
  <si>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</si>
  <si>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</si>
  <si>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</si>
  <si>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</si>
  <si>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</si>
  <si>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</si>
  <si>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</si>
  <si>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</si>
  <si>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</si>
  <si>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</si>
  <si>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</si>
  <si>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</si>
  <si>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</si>
  <si>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</si>
  <si>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</si>
  <si>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</si>
  <si>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</si>
  <si>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</si>
  <si>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</si>
  <si>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</si>
  <si>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</si>
  <si>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</si>
  <si>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</si>
  <si>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</si>
  <si>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</si>
  <si>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</si>
  <si>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</si>
  <si>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</si>
  <si>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</si>
  <si>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</si>
  <si>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</si>
  <si>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</si>
  <si>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</si>
  <si>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</si>
  <si>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</si>
  <si>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</si>
  <si>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</si>
  <si>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</si>
  <si>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</si>
  <si>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</si>
  <si>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</si>
  <si>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</si>
  <si>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</si>
  <si>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</si>
  <si>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</si>
  <si>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</si>
  <si>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</si>
  <si>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</si>
  <si>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</si>
  <si>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</si>
  <si>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</si>
  <si>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</si>
  <si>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</si>
  <si>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</si>
  <si>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</si>
  <si>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</si>
  <si>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</si>
  <si>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</si>
  <si>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</si>
  <si>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</si>
  <si>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</si>
  <si>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</si>
  <si>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</si>
  <si>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</si>
  <si>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</si>
  <si>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</si>
  <si>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</si>
  <si>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</si>
  <si>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</si>
  <si>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</si>
  <si>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</si>
  <si>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</si>
  <si>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</si>
  <si>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</si>
  <si>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</si>
  <si>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</si>
  <si>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</si>
  <si>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</si>
  <si>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</si>
  <si>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</si>
  <si>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</si>
  <si>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</si>
  <si>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</si>
  <si>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</si>
  <si>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</si>
  <si>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</si>
  <si>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</si>
  <si>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</si>
  <si>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</si>
  <si>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</si>
  <si>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</si>
  <si>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</si>
  <si>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</si>
  <si>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</si>
  <si>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</si>
  <si>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</si>
  <si>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</si>
  <si>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</si>
  <si>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</si>
  <si>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</si>
  <si>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</si>
  <si>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</si>
  <si>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</si>
  <si>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</si>
  <si>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</si>
  <si>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</si>
  <si>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</si>
  <si>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</si>
  <si>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</si>
  <si>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</si>
  <si>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</si>
  <si>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</si>
  <si>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</si>
  <si>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</si>
  <si>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</si>
  <si>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</si>
  <si>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</si>
  <si>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</si>
  <si>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</si>
  <si>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</si>
  <si>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</si>
  <si>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</si>
  <si>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</si>
  <si>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</si>
  <si>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</si>
  <si>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</si>
  <si>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</si>
  <si>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</si>
  <si>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</si>
  <si>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</si>
  <si>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</si>
  <si>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</si>
  <si>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</si>
  <si>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</si>
  <si>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</si>
  <si>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</si>
  <si>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</si>
  <si>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</si>
  <si>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</si>
  <si>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</si>
  <si>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</si>
  <si>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</si>
  <si>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</si>
  <si>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</si>
  <si>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</si>
  <si>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</si>
  <si>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</si>
  <si>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</si>
  <si>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</si>
  <si>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</si>
  <si>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</si>
  <si>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</si>
  <si>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</si>
  <si>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</si>
  <si>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</si>
  <si>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</si>
  <si>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</si>
  <si>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</si>
  <si>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</si>
  <si>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</si>
  <si>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</si>
  <si>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</si>
  <si>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</si>
  <si>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</si>
  <si>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</si>
  <si>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</si>
  <si>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</si>
  <si>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</si>
  <si>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</si>
  <si>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</si>
  <si>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</si>
  <si>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</si>
  <si>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</si>
  <si>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</si>
  <si>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</si>
  <si>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</si>
  <si>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</si>
  <si>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</si>
  <si>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</si>
  <si>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</si>
  <si>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</si>
  <si>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</si>
  <si>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</si>
  <si>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</si>
  <si>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</si>
  <si>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</si>
  <si>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</si>
  <si>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</si>
  <si>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</si>
  <si>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</si>
  <si>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</si>
  <si>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</si>
  <si>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</si>
  <si>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</si>
  <si>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</si>
  <si>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</si>
  <si>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</si>
  <si>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</si>
  <si>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</si>
  <si>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</si>
  <si>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</si>
  <si>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</si>
  <si>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</si>
  <si>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</si>
  <si>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</si>
  <si>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</si>
  <si>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</si>
  <si>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</si>
  <si>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</si>
  <si>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</si>
  <si>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</si>
  <si>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</si>
  <si>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</si>
  <si>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</si>
  <si>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</si>
  <si>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</si>
  <si>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</si>
  <si>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</si>
  <si>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</si>
  <si>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</si>
  <si>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</si>
  <si>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</si>
  <si>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</si>
  <si>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</si>
  <si>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</si>
  <si>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</si>
  <si>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</si>
  <si>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</si>
  <si>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</si>
  <si>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</si>
  <si>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</si>
  <si>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</si>
  <si>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</si>
  <si>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</si>
  <si>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</si>
  <si>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</si>
  <si>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</si>
  <si>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</si>
  <si>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</si>
  <si>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</si>
  <si>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</si>
  <si>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</si>
  <si>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</si>
  <si>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</si>
  <si>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</si>
  <si>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</si>
  <si>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</si>
  <si>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</si>
  <si>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</si>
  <si>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</si>
  <si>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</si>
  <si>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</si>
  <si>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</si>
  <si>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</si>
  <si>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</si>
  <si>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</si>
  <si>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</si>
  <si>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</si>
  <si>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</si>
  <si>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</si>
  <si>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</si>
  <si>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</si>
  <si>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</si>
  <si>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</si>
  <si>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</si>
  <si>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</si>
  <si>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</si>
  <si>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</si>
  <si>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</si>
  <si>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</si>
  <si>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</si>
  <si>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</si>
  <si>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</si>
  <si>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</si>
  <si>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</si>
  <si>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</si>
  <si>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</si>
  <si>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</si>
  <si>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</si>
  <si>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</si>
  <si>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</si>
  <si>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</si>
  <si>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</si>
  <si>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</si>
  <si>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</si>
  <si>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</si>
  <si>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</si>
  <si>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</si>
  <si>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</si>
  <si>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</si>
  <si>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</si>
  <si>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</si>
  <si>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</si>
  <si>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</si>
  <si>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</si>
  <si>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</si>
  <si>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</si>
  <si>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</si>
  <si>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</si>
  <si>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</si>
  <si>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</si>
  <si>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</si>
  <si>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</si>
  <si>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</si>
  <si>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</si>
  <si>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</si>
  <si>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</si>
  <si>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</si>
  <si>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</si>
  <si>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</si>
  <si>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</si>
  <si>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</si>
  <si>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</si>
  <si>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</si>
  <si>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</si>
  <si>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</si>
  <si>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</si>
  <si>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</si>
  <si>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</si>
  <si>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</si>
  <si>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</si>
  <si>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</si>
  <si>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</si>
  <si>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</si>
  <si>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</si>
  <si>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</si>
  <si>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</si>
  <si>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</si>
  <si>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</si>
  <si>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</si>
  <si>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</si>
  <si>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</si>
  <si>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</si>
  <si>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</si>
  <si>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</si>
  <si>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</si>
  <si>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</si>
  <si>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</si>
  <si>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</si>
  <si>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</si>
  <si>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</si>
  <si>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</si>
  <si>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</si>
  <si>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</si>
  <si>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</si>
  <si>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</si>
  <si>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</si>
  <si>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</si>
  <si>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</si>
  <si>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</si>
  <si>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</si>
  <si>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</si>
  <si>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</si>
  <si>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</si>
  <si>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</si>
  <si>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</si>
  <si>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</si>
  <si>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</si>
  <si>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</si>
  <si>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</si>
  <si>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</si>
  <si>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</si>
  <si>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</si>
  <si>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</si>
  <si>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</si>
  <si>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</si>
  <si>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</si>
  <si>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</si>
  <si>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</si>
  <si>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</si>
  <si>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</si>
  <si>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</si>
  <si>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</si>
  <si>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</si>
  <si>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</si>
  <si>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</si>
  <si>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</si>
  <si>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</si>
  <si>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</si>
  <si>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</si>
  <si>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</si>
  <si>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</si>
  <si>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</si>
  <si>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</si>
  <si>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</si>
  <si>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</si>
  <si>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</si>
  <si>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</si>
  <si>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</si>
  <si>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</si>
  <si>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</si>
  <si>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</si>
  <si>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</si>
  <si>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</si>
  <si>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</si>
  <si>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</si>
  <si>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</si>
  <si>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</si>
  <si>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</si>
  <si>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</si>
  <si>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</si>
  <si>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</si>
  <si>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</si>
  <si>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</si>
  <si>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</si>
  <si>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</si>
  <si>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</si>
  <si>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</si>
  <si>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</si>
  <si>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</si>
  <si>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</si>
  <si>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</si>
  <si>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</si>
  <si>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</si>
  <si>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</si>
  <si>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</si>
  <si>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</si>
  <si>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</si>
  <si>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</si>
  <si>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</si>
  <si>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</si>
  <si>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</si>
  <si>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</si>
  <si>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</si>
  <si>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</si>
  <si>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</si>
  <si>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</si>
  <si>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</si>
  <si>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</si>
  <si>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</si>
  <si>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</si>
  <si>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</si>
  <si>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</si>
  <si>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</si>
  <si>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</si>
  <si>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</si>
  <si>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</si>
  <si>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</si>
  <si>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</si>
  <si>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</si>
  <si>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</si>
  <si>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</si>
  <si>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</si>
  <si>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</si>
  <si>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</si>
  <si>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</si>
  <si>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</si>
  <si>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</si>
  <si>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</si>
  <si>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</si>
  <si>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</si>
  <si>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</si>
  <si>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</si>
  <si>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</si>
  <si>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</si>
  <si>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</si>
  <si>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</si>
  <si>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</si>
  <si>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</si>
  <si>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</si>
  <si>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</si>
  <si>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</si>
  <si>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</si>
  <si>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</si>
  <si>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</si>
  <si>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</si>
  <si>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</si>
  <si>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</si>
  <si>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</si>
  <si>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</si>
  <si>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</si>
  <si>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</si>
  <si>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</si>
  <si>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</si>
  <si>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</si>
  <si>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</si>
  <si>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</si>
  <si>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</si>
  <si>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</si>
  <si>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</si>
  <si>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</si>
  <si>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</si>
  <si>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</si>
  <si>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</si>
  <si>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</si>
  <si>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</si>
  <si>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</si>
  <si>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</si>
  <si>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</si>
  <si>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</si>
  <si>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</si>
  <si>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</si>
  <si>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</si>
  <si>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</si>
  <si>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</si>
  <si>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</si>
  <si>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</si>
  <si>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</si>
  <si>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</si>
  <si>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</si>
  <si>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</si>
  <si>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</si>
  <si>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</si>
  <si>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</si>
  <si>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</si>
  <si>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</si>
  <si>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</si>
  <si>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</si>
  <si>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</si>
  <si>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</si>
  <si>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</si>
  <si>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</si>
  <si>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</si>
  <si>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</si>
  <si>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</si>
  <si>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</si>
  <si>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</si>
  <si>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</si>
  <si>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</si>
  <si>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</si>
  <si>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</si>
  <si>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</si>
  <si>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</si>
  <si>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</si>
  <si>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</si>
  <si>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</si>
  <si>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</si>
  <si>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</si>
  <si>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</si>
  <si>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</si>
  <si>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</si>
  <si>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</si>
  <si>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</si>
  <si>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</si>
  <si>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</si>
  <si>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</si>
  <si>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</si>
  <si>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</si>
  <si>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</si>
  <si>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</si>
  <si>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</si>
  <si>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</si>
  <si>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</si>
  <si>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</si>
  <si>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</si>
  <si>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</si>
  <si>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</si>
  <si>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</si>
  <si>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</si>
  <si>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</si>
  <si>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</si>
  <si>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</si>
  <si>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</si>
  <si>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</si>
  <si>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</si>
  <si>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</si>
  <si>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</si>
  <si>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</si>
  <si>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</si>
  <si>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</si>
  <si>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</si>
  <si>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</si>
  <si>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</si>
  <si>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</si>
  <si>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</si>
  <si>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</si>
  <si>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</si>
  <si>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</si>
  <si>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</si>
  <si>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</si>
  <si>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</si>
  <si>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</si>
  <si>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</si>
  <si>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</si>
  <si>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</si>
  <si>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</si>
  <si>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</si>
  <si>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</si>
  <si>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</si>
  <si>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</si>
  <si>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</si>
  <si>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</si>
  <si>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</si>
  <si>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</si>
  <si>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</si>
  <si>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</si>
  <si>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</si>
  <si>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</si>
  <si>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</si>
  <si>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</si>
  <si>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</si>
  <si>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</si>
  <si>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</si>
  <si>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</si>
  <si>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</si>
  <si>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</si>
  <si>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</si>
  <si>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</si>
  <si>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</si>
  <si>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</si>
  <si>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</si>
  <si>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</si>
  <si>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</si>
  <si>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</si>
  <si>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</si>
  <si>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</si>
  <si>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</si>
  <si>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</si>
  <si>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</si>
  <si>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</si>
  <si>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</si>
  <si>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</si>
  <si>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</si>
  <si>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</si>
  <si>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</si>
  <si>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</si>
  <si>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</si>
  <si>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</si>
  <si>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</si>
  <si>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</si>
  <si>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</si>
  <si>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</si>
  <si>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</si>
  <si>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</si>
  <si>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</si>
  <si>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</si>
  <si>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</si>
  <si>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</si>
  <si>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</si>
  <si>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</si>
  <si>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</si>
  <si>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</si>
  <si>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</si>
  <si>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</si>
  <si>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</si>
  <si>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</si>
  <si>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</si>
  <si>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</si>
  <si>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</si>
  <si>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</si>
  <si>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</si>
  <si>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</si>
  <si>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</si>
  <si>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</si>
  <si>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</si>
  <si>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</si>
  <si>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</si>
  <si>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</si>
  <si>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</si>
  <si>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</si>
  <si>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</si>
  <si>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</si>
  <si>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</si>
  <si>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</si>
  <si>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</si>
  <si>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</si>
  <si>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</si>
  <si>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</si>
  <si>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</si>
  <si>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</si>
  <si>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</si>
  <si>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</si>
  <si>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</si>
  <si>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</si>
  <si>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</si>
  <si>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</si>
  <si>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</si>
  <si>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</si>
  <si>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</si>
  <si>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</si>
  <si>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</si>
  <si>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</si>
  <si>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</si>
  <si>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</si>
  <si>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</si>
  <si>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</si>
  <si>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</si>
  <si>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</si>
  <si>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</si>
  <si>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</si>
  <si>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</si>
  <si>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</si>
  <si>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</si>
  <si>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</si>
  <si>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</si>
  <si>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</si>
  <si>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</si>
  <si>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</si>
  <si>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</si>
  <si>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</si>
  <si>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</si>
  <si>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</si>
  <si>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</si>
  <si>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</si>
  <si>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</si>
  <si>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</si>
  <si>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</si>
  <si>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</si>
  <si>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</si>
  <si>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</si>
  <si>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</si>
  <si>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</si>
  <si>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</si>
  <si>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</si>
  <si>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</si>
  <si>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</si>
  <si>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</si>
  <si>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</si>
  <si>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</si>
  <si>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</si>
  <si>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</si>
  <si>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</si>
  <si>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</si>
  <si>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</si>
  <si>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</si>
  <si>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</si>
  <si>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</si>
  <si>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</si>
  <si>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</si>
  <si>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</si>
  <si>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</si>
  <si>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</si>
  <si>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</si>
  <si>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</si>
  <si>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</si>
  <si>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</si>
  <si>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</si>
  <si>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</si>
  <si>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</si>
  <si>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</si>
  <si>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</si>
  <si>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</si>
  <si>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</si>
  <si>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</si>
  <si>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</si>
  <si>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</si>
  <si>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</si>
  <si>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</si>
  <si>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</si>
  <si>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</si>
  <si>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</si>
  <si>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</si>
  <si>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</si>
  <si>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</si>
  <si>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</si>
  <si>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</si>
  <si>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</si>
  <si>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</si>
  <si>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</si>
  <si>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</si>
  <si>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</si>
  <si>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</si>
  <si>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</si>
  <si>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</si>
  <si>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</si>
  <si>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</si>
  <si>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</si>
  <si>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</si>
  <si>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</si>
  <si>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</si>
  <si>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</si>
  <si>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</si>
  <si>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</si>
  <si>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</si>
  <si>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</si>
  <si>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</si>
  <si>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</si>
  <si>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</si>
  <si>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</si>
  <si>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</si>
  <si>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</si>
  <si>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</si>
  <si>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</si>
  <si>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</si>
  <si>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</si>
  <si>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</si>
  <si>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</si>
  <si>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</si>
  <si>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</si>
  <si>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</si>
  <si>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</si>
  <si>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</si>
  <si>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</si>
  <si>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</si>
  <si>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</si>
  <si>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</si>
  <si>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</si>
  <si>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</si>
  <si>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</si>
  <si>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</si>
  <si>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</si>
  <si>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</si>
  <si>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</si>
  <si>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</si>
  <si>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</si>
  <si>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</si>
  <si>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</si>
  <si>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</si>
  <si>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</si>
  <si>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</si>
  <si>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</si>
  <si>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</si>
  <si>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</si>
  <si>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</si>
  <si>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</si>
  <si>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</si>
  <si>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</si>
  <si>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</si>
  <si>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</si>
  <si>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</si>
  <si>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</si>
  <si>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</si>
  <si>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</si>
  <si>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</si>
  <si>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</si>
  <si>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</si>
  <si>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</si>
  <si>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</si>
  <si>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</si>
  <si>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</si>
  <si>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</si>
  <si>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</si>
  <si>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</si>
  <si>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</si>
  <si>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</si>
  <si>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</si>
  <si>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</si>
  <si>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</si>
  <si>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</si>
  <si>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</si>
  <si>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</si>
  <si>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</si>
  <si>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</si>
  <si>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</si>
  <si>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</si>
  <si>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</si>
  <si>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</si>
  <si>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</si>
  <si>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</si>
  <si>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</si>
  <si>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</si>
  <si>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</si>
  <si>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</si>
  <si>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</si>
  <si>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</si>
  <si>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</si>
  <si>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</si>
  <si>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</si>
  <si>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</si>
  <si>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</si>
  <si>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</si>
  <si>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</si>
  <si>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</si>
  <si>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</si>
  <si>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</si>
  <si>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</si>
  <si>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</si>
  <si>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</si>
  <si>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</si>
  <si>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</si>
  <si>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</si>
  <si>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</si>
  <si>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</si>
  <si>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</si>
  <si>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</si>
  <si>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</si>
  <si>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</si>
  <si>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</si>
  <si>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</si>
  <si>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</si>
  <si>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</si>
  <si>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</si>
  <si>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</si>
  <si>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</si>
  <si>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</si>
  <si>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</si>
  <si>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</si>
  <si>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</si>
  <si>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</si>
  <si>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</si>
  <si>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</si>
  <si>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</si>
  <si>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</si>
  <si>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</si>
  <si>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</si>
  <si>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</si>
  <si>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</si>
  <si>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</si>
  <si>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</si>
  <si>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</si>
  <si>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</si>
  <si>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</si>
  <si>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</si>
  <si>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</si>
  <si>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</si>
  <si>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</si>
  <si>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</si>
  <si>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</si>
  <si>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</si>
  <si>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</si>
  <si>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</si>
  <si>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</si>
  <si>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</si>
  <si>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</si>
  <si>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</si>
  <si>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</si>
  <si>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</si>
  <si>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</si>
  <si>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</si>
  <si>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</si>
  <si>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</si>
  <si>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</si>
  <si>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</si>
  <si>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</si>
  <si>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</si>
  <si>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</si>
  <si>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</si>
  <si>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</si>
  <si>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</si>
  <si>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</si>
  <si>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</si>
  <si>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</si>
  <si>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</si>
  <si>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</si>
  <si>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</si>
  <si>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</si>
  <si>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</si>
  <si>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</si>
  <si>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</si>
  <si>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</si>
  <si>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</si>
  <si>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</si>
  <si>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</si>
  <si>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</si>
  <si>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</si>
  <si>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</si>
  <si>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</si>
  <si>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</si>
  <si>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</si>
  <si>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</si>
  <si>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</si>
  <si>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</si>
  <si>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</si>
  <si>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</si>
  <si>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</si>
  <si>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</si>
  <si>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</si>
  <si>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</si>
  <si>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</si>
  <si>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</si>
  <si>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</si>
  <si>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</si>
  <si>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</si>
  <si>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</si>
  <si>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</si>
  <si>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</si>
  <si>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</si>
  <si>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</si>
  <si>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</si>
  <si>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</si>
  <si>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</si>
  <si>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</si>
  <si>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</si>
  <si>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</si>
  <si>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</si>
  <si>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</si>
  <si>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</si>
  <si>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</si>
  <si>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</si>
  <si>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</si>
  <si>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</si>
  <si>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</si>
  <si>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</si>
  <si>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</si>
  <si>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</si>
  <si>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</si>
  <si>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</si>
  <si>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</si>
  <si>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</si>
  <si>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</si>
  <si>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</si>
  <si>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</si>
  <si>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</si>
  <si>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</si>
  <si>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</si>
  <si>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</si>
  <si>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</si>
  <si>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</si>
  <si>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</si>
  <si>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</si>
  <si>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</si>
  <si>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</si>
  <si>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</si>
  <si>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</si>
  <si>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</si>
  <si>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</si>
  <si>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</si>
  <si>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</si>
  <si>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</si>
  <si>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</si>
  <si>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</si>
  <si>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</si>
  <si>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</si>
  <si>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</si>
  <si>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</si>
  <si>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</si>
  <si>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</si>
  <si>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</si>
  <si>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</si>
  <si>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</si>
  <si>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</si>
  <si>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</si>
  <si>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</si>
  <si>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</si>
  <si>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</si>
  <si>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</si>
  <si>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</si>
  <si>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</si>
  <si>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</si>
  <si>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</si>
  <si>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</si>
  <si>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</si>
  <si>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</si>
  <si>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</si>
  <si>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</si>
  <si>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</si>
  <si>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</si>
  <si>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</si>
  <si>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</si>
  <si>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</si>
  <si>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</si>
  <si>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</si>
  <si>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</si>
  <si>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</si>
  <si>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</si>
  <si>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</si>
  <si>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</si>
  <si>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</si>
  <si>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</si>
  <si>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</si>
  <si>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</si>
  <si>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</si>
  <si>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</si>
  <si>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</si>
  <si>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</si>
  <si>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</si>
  <si>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</si>
  <si>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</si>
  <si>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</si>
  <si>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</si>
  <si>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</si>
  <si>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</si>
  <si>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</si>
  <si>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</si>
  <si>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</si>
  <si>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</si>
  <si>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</si>
  <si>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</si>
  <si>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</si>
  <si>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</si>
  <si>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</si>
  <si>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</si>
  <si>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</si>
  <si>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</si>
  <si>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</si>
  <si>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</si>
  <si>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</si>
  <si>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</si>
  <si>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</si>
  <si>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</si>
  <si>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</si>
  <si>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</si>
  <si>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</si>
  <si>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</si>
  <si>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</si>
  <si>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</si>
  <si>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</si>
  <si>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</si>
  <si>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</si>
  <si>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</si>
  <si>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</si>
  <si>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</si>
  <si>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</si>
  <si>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</si>
  <si>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</si>
  <si>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</si>
  <si>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</si>
  <si>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</si>
  <si>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</si>
  <si>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</si>
  <si>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</si>
  <si>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</si>
  <si>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</si>
  <si>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</si>
  <si>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</si>
  <si>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</si>
  <si>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</si>
  <si>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</si>
  <si>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</si>
  <si>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</si>
  <si>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</si>
  <si>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</si>
  <si>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</si>
  <si>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</si>
  <si>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</si>
  <si>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</si>
  <si>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</si>
  <si>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</si>
  <si>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</si>
  <si>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</si>
  <si>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</si>
  <si>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</si>
  <si>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</si>
  <si>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</si>
  <si>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</si>
  <si>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</si>
  <si>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</si>
  <si>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</si>
  <si>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</si>
  <si>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</si>
  <si>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</si>
  <si>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</si>
  <si>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</si>
  <si>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</si>
  <si>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</si>
  <si>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</si>
  <si>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</si>
  <si>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</si>
  <si>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</si>
  <si>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</si>
  <si>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</si>
  <si>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</si>
  <si>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</si>
  <si>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</si>
  <si>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</si>
  <si>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</si>
  <si>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</si>
  <si>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</si>
  <si>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</si>
  <si>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</si>
  <si>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</si>
  <si>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</si>
  <si>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</si>
  <si>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</si>
  <si>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</si>
  <si>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</si>
  <si>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</si>
  <si>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</si>
  <si>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</si>
  <si>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</si>
  <si>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</si>
  <si>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</si>
  <si>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</si>
  <si>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</si>
  <si>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</si>
  <si>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</si>
  <si>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</si>
  <si>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</si>
  <si>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</si>
  <si>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</si>
  <si>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</si>
  <si>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</si>
  <si>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</si>
  <si>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</si>
  <si>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</si>
  <si>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</si>
  <si>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</si>
  <si>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</si>
  <si>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</si>
  <si>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</si>
  <si>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</si>
  <si>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</si>
  <si>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</si>
  <si>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</si>
  <si>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</si>
  <si>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</si>
  <si>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</si>
  <si>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</si>
  <si>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</si>
  <si>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</si>
  <si>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</si>
  <si>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</si>
  <si>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</si>
  <si>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</si>
  <si>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</si>
  <si>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</si>
  <si>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</si>
  <si>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</si>
  <si>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</si>
  <si>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</si>
  <si>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</si>
  <si>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</si>
  <si>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</si>
  <si>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</si>
  <si>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</si>
  <si>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</si>
  <si>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</si>
  <si>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</si>
  <si>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</si>
  <si>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</si>
  <si>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</si>
  <si>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</si>
  <si>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</si>
  <si>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</si>
  <si>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</si>
  <si>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</si>
  <si>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</si>
  <si>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</si>
  <si>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</si>
  <si>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</si>
  <si>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</si>
  <si>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</si>
  <si>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</si>
  <si>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</si>
  <si>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</si>
  <si>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</si>
  <si>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</si>
  <si>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</si>
  <si>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</si>
  <si>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</si>
  <si>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</si>
  <si>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</si>
  <si>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</si>
  <si>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</si>
  <si>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</si>
  <si>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</si>
  <si>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</si>
  <si>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</si>
  <si>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</si>
  <si>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</si>
  <si>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</si>
  <si>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</si>
  <si>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</si>
  <si>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</si>
  <si>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</si>
  <si>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</si>
  <si>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</si>
  <si>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</si>
  <si>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</si>
  <si>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</si>
  <si>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</si>
  <si>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</si>
  <si>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</si>
  <si>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</si>
  <si>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</si>
  <si>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</si>
  <si>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</si>
  <si>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</si>
  <si>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</si>
  <si>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</si>
  <si>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</si>
  <si>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</si>
  <si>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</si>
  <si>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</si>
  <si>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</si>
  <si>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</si>
  <si>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</si>
  <si>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</si>
  <si>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</si>
  <si>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</si>
  <si>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</si>
  <si>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</si>
  <si>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</si>
  <si>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</si>
  <si>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</si>
  <si>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</si>
  <si>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</si>
  <si>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</si>
  <si>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</si>
  <si>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</si>
  <si>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</si>
  <si>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</si>
  <si>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</si>
  <si>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</si>
  <si>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</si>
  <si>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</si>
  <si>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</si>
  <si>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</si>
  <si>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</si>
  <si>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</si>
  <si>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</si>
  <si>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</si>
  <si>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</si>
  <si>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</si>
  <si>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</si>
  <si>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</si>
  <si>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</si>
  <si>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</si>
  <si>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</si>
  <si>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</si>
  <si>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</si>
  <si>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</si>
  <si>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</si>
  <si>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</si>
  <si>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</si>
  <si>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</si>
  <si>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</si>
  <si>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</si>
  <si>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</si>
  <si>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</si>
  <si>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</si>
  <si>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</si>
  <si>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</si>
  <si>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</si>
  <si>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</si>
  <si>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</si>
  <si>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</si>
  <si>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</si>
  <si>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</si>
  <si>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</si>
  <si>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</si>
  <si>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</si>
  <si>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</si>
  <si>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</si>
  <si>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</si>
  <si>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</si>
  <si>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</si>
  <si>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</si>
  <si>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</si>
  <si>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</si>
  <si>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</si>
  <si>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</si>
  <si>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</si>
  <si>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</si>
  <si>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</si>
  <si>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</si>
  <si>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</si>
  <si>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</si>
  <si>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</si>
  <si>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</si>
  <si>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</si>
  <si>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</si>
  <si>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</si>
  <si>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</si>
  <si>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</si>
  <si>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</si>
  <si>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</si>
  <si>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</si>
  <si>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</si>
  <si>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</si>
  <si>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</si>
  <si>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</si>
  <si>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</si>
  <si>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</si>
  <si>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</si>
  <si>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</si>
  <si>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</si>
  <si>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</si>
  <si>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</si>
  <si>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</si>
  <si>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</si>
  <si>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</si>
  <si>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</si>
  <si>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</si>
  <si>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</si>
  <si>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</si>
  <si>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</si>
  <si>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</si>
  <si>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</si>
  <si>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</si>
  <si>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</si>
  <si>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</si>
  <si>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</si>
  <si>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</si>
  <si>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</si>
  <si>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</si>
  <si>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</si>
  <si>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</si>
  <si>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</si>
  <si>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</si>
  <si>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</si>
  <si>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</si>
  <si>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</si>
  <si>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</si>
  <si>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</si>
  <si>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</si>
  <si>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</si>
  <si>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</si>
  <si>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</si>
  <si>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</si>
  <si>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</si>
  <si>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</si>
  <si>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</si>
  <si>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</si>
  <si>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</si>
  <si>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</si>
  <si>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</si>
  <si>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</si>
  <si>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</si>
  <si>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</si>
  <si>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</si>
  <si>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</si>
  <si>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</si>
  <si>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</si>
  <si>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</si>
  <si>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</si>
  <si>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</si>
  <si>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</si>
  <si>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</si>
  <si>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</si>
  <si>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</si>
  <si>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</si>
  <si>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</si>
  <si>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</si>
  <si>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</si>
  <si>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</si>
  <si>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</si>
  <si>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</si>
  <si>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</si>
  <si>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</si>
  <si>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</si>
  <si>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</si>
  <si>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</si>
  <si>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</si>
  <si>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</si>
  <si>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</si>
  <si>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</si>
  <si>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</si>
  <si>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</si>
  <si>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</si>
  <si>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</si>
  <si>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</si>
  <si>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</si>
  <si>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</si>
  <si>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</si>
  <si>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</si>
  <si>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</si>
  <si>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</si>
  <si>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</si>
  <si>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</si>
  <si>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</si>
  <si>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</si>
  <si>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</si>
  <si>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</si>
  <si>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</si>
  <si>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</si>
  <si>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</si>
  <si>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</si>
  <si>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</si>
  <si>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</si>
  <si>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</si>
  <si>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</si>
  <si>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</si>
  <si>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</si>
  <si>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</si>
  <si>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</si>
  <si>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</si>
  <si>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</si>
  <si>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</si>
  <si>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</si>
  <si>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</si>
  <si>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</si>
  <si>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</si>
  <si>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</si>
  <si>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</si>
  <si>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</si>
  <si>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</si>
  <si>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</si>
  <si>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</si>
  <si>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</si>
  <si>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</si>
  <si>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</si>
  <si>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</si>
  <si>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</si>
  <si>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</si>
  <si>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</si>
  <si>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</si>
  <si>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</si>
  <si>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</si>
  <si>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</si>
  <si>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</si>
  <si>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</si>
  <si>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</si>
  <si>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</si>
  <si>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</si>
  <si>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</si>
  <si>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</si>
  <si>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</si>
  <si>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</si>
  <si>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</si>
  <si>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</si>
  <si>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</si>
  <si>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</si>
  <si>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</si>
  <si>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</si>
  <si>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</si>
  <si>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</si>
  <si>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</si>
  <si>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</si>
  <si>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</si>
  <si>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</si>
  <si>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</si>
  <si>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</si>
  <si>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</si>
  <si>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</si>
  <si>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</si>
  <si>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</si>
  <si>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</si>
  <si>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</si>
  <si>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</si>
  <si>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</si>
  <si>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</si>
  <si>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</si>
  <si>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</si>
  <si>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</si>
  <si>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</si>
  <si>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</si>
  <si>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</si>
  <si>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</si>
  <si>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</si>
  <si>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</si>
  <si>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</si>
  <si>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</si>
  <si>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</si>
  <si>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</si>
  <si>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</si>
  <si>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</si>
  <si>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</si>
  <si>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</si>
  <si>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</si>
  <si>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</si>
  <si>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</si>
  <si>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</si>
  <si>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</si>
  <si>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</si>
  <si>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</si>
  <si>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</si>
  <si>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</si>
  <si>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</si>
  <si>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</si>
  <si>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</si>
  <si>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</si>
  <si>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</si>
  <si>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</si>
  <si>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</si>
  <si>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</si>
  <si>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</si>
  <si>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</si>
  <si>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</si>
  <si>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</si>
  <si>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</si>
  <si>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</si>
  <si>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</si>
  <si>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</si>
  <si>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</si>
  <si>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</si>
  <si>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</si>
  <si>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</si>
  <si>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</si>
  <si>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</si>
  <si>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</si>
  <si>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</si>
  <si>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</si>
  <si>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</si>
  <si>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</si>
  <si>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</si>
  <si>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</si>
  <si>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</si>
  <si>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</si>
  <si>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</si>
  <si>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</si>
  <si>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</si>
  <si>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</si>
  <si>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</si>
  <si>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</si>
  <si>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</si>
  <si>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</si>
  <si>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</si>
  <si>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</si>
  <si>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</si>
  <si>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</si>
  <si>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</si>
  <si>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</si>
  <si>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</si>
  <si>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</si>
  <si>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</si>
  <si>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</si>
  <si>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</si>
  <si>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</si>
  <si>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</si>
  <si>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</si>
  <si>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</si>
  <si>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</si>
  <si>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</si>
  <si>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</si>
  <si>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</si>
  <si>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</si>
  <si>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</si>
  <si>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</si>
  <si>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</si>
  <si>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</si>
  <si>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</si>
  <si>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</si>
  <si>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</si>
  <si>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</si>
  <si>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</si>
  <si>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</si>
  <si>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</si>
  <si>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</si>
  <si>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</si>
  <si>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</si>
  <si>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</si>
  <si>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</si>
  <si>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</si>
  <si>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</si>
  <si>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</si>
  <si>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</si>
  <si>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</si>
  <si>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</si>
  <si>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</si>
  <si>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</si>
  <si>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</si>
  <si>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</si>
  <si>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</si>
  <si>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</si>
  <si>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</si>
  <si>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</si>
  <si>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</si>
  <si>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</si>
  <si>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</si>
  <si>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</si>
  <si>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</si>
  <si>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</si>
  <si>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</si>
  <si>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</si>
  <si>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</si>
  <si>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</si>
  <si>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</si>
  <si>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</si>
  <si>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</si>
  <si>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</si>
  <si>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</si>
  <si>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</si>
  <si>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</si>
  <si>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</si>
  <si>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</si>
  <si>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</si>
  <si>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</si>
  <si>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</si>
  <si>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</si>
  <si>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</si>
  <si>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</si>
  <si>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</si>
  <si>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</si>
  <si>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</si>
  <si>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</si>
  <si>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</si>
  <si>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</si>
  <si>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</si>
  <si>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</si>
  <si>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</si>
  <si>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</si>
  <si>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</si>
  <si>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</si>
  <si>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</si>
  <si>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</si>
  <si>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</si>
  <si>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</si>
  <si>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</si>
  <si>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</si>
  <si>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</si>
  <si>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</si>
  <si>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</si>
  <si>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</si>
  <si>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</si>
  <si>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</si>
  <si>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</si>
  <si>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</si>
  <si>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</si>
  <si>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</si>
  <si>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</si>
  <si>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</si>
  <si>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</si>
  <si>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</si>
  <si>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</si>
  <si>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</si>
  <si>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</si>
  <si>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</si>
  <si>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</si>
  <si>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</si>
  <si>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</si>
  <si>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</si>
  <si>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</si>
  <si>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</si>
  <si>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</si>
  <si>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</si>
  <si>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</si>
  <si>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</si>
  <si>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</si>
  <si>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</si>
  <si>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</si>
  <si>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</si>
  <si>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</si>
  <si>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</si>
  <si>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</si>
  <si>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</si>
  <si>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</si>
  <si>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</si>
  <si>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</si>
  <si>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</si>
  <si>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</si>
  <si>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</si>
  <si>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</si>
  <si>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</si>
  <si>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</si>
  <si>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</si>
  <si>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</si>
  <si>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</si>
  <si>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</si>
  <si>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</si>
  <si>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</si>
  <si>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</si>
  <si>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</si>
  <si>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</si>
  <si>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</si>
  <si>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</si>
  <si>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</si>
  <si>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</si>
  <si>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</si>
  <si>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</si>
  <si>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</si>
  <si>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</si>
  <si>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</si>
  <si>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</si>
  <si>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</si>
  <si>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</si>
  <si>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</si>
  <si>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</si>
  <si>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</si>
  <si>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</si>
  <si>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</si>
  <si>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</si>
  <si>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</si>
  <si>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</si>
  <si>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</si>
  <si>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</si>
  <si>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</si>
  <si>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</si>
  <si>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</si>
  <si>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</si>
  <si>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</si>
  <si>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</si>
  <si>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</si>
  <si>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</si>
  <si>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</si>
  <si>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</si>
  <si>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</si>
  <si>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</si>
  <si>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</si>
  <si>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</si>
  <si>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</si>
  <si>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</si>
  <si>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</si>
  <si>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</si>
  <si>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</si>
  <si>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</si>
  <si>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</si>
  <si>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</si>
  <si>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</si>
  <si>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</si>
  <si>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</si>
  <si>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</si>
  <si>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</si>
  <si>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</si>
  <si>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</si>
  <si>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</si>
  <si>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</si>
  <si>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</si>
  <si>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</si>
  <si>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</si>
  <si>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</si>
  <si>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</si>
  <si>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</si>
  <si>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</si>
  <si>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</si>
  <si>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</si>
  <si>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</si>
  <si>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</si>
  <si>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</si>
  <si>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</si>
  <si>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</si>
  <si>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</si>
  <si>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</si>
  <si>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</si>
  <si>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</si>
  <si>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</si>
  <si>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</si>
  <si>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</si>
  <si>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</si>
  <si>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</si>
  <si>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</si>
  <si>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</si>
  <si>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</si>
  <si>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</si>
  <si>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</si>
  <si>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</si>
  <si>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</si>
  <si>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</si>
  <si>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</si>
  <si>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</si>
  <si>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</si>
  <si>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</si>
  <si>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</si>
  <si>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</si>
  <si>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</si>
  <si>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</si>
  <si>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</si>
  <si>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</si>
  <si>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</si>
  <si>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</si>
  <si>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</si>
  <si>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</si>
  <si>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</si>
  <si>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</si>
  <si>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</si>
  <si>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</si>
  <si>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</si>
  <si>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</si>
  <si>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</si>
  <si>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</si>
  <si>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</si>
  <si>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</si>
  <si>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</si>
  <si>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</si>
  <si>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</si>
  <si>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</si>
  <si>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</si>
  <si>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</si>
  <si>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</si>
  <si>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</si>
  <si>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</si>
  <si>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</si>
  <si>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</si>
  <si>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</si>
  <si>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</si>
  <si>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</si>
  <si>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</si>
  <si>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</si>
  <si>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</si>
  <si>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</si>
  <si>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</si>
  <si>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</si>
  <si>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</si>
  <si>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</si>
  <si>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</si>
  <si>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</si>
  <si>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</si>
  <si>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</si>
  <si>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</si>
  <si>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</si>
  <si>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</si>
  <si>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</si>
  <si>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</si>
  <si>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</si>
  <si>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</si>
  <si>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</si>
  <si>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</si>
  <si>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</si>
  <si>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</si>
  <si>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</si>
  <si>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</si>
  <si>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</si>
  <si>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</si>
  <si>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</si>
  <si>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</si>
  <si>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</si>
  <si>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</si>
  <si>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</si>
  <si>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</si>
  <si>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</si>
  <si>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</si>
  <si>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</si>
  <si>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</si>
  <si>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</si>
  <si>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</si>
  <si>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</si>
  <si>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</si>
  <si>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</si>
  <si>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</si>
  <si>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</si>
  <si>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</si>
  <si>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</si>
  <si>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</si>
  <si>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</si>
  <si>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</si>
  <si>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</si>
  <si>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</si>
  <si>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</si>
  <si>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</si>
  <si>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</si>
  <si>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</si>
  <si>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</si>
  <si>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</si>
  <si>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</si>
  <si>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</si>
  <si>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</si>
  <si>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</si>
  <si>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</si>
  <si>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</si>
  <si>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</si>
  <si>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</si>
  <si>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</si>
  <si>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</si>
  <si>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</si>
  <si>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</si>
  <si>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</si>
  <si>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</si>
  <si>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</si>
  <si>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</si>
  <si>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</si>
  <si>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</si>
  <si>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</si>
  <si>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</si>
  <si>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</si>
  <si>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</si>
  <si>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</si>
  <si>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</si>
  <si>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</si>
  <si>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</si>
  <si>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</si>
  <si>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</si>
  <si>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</si>
  <si>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</si>
  <si>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</si>
  <si>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</si>
  <si>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</si>
  <si>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</si>
  <si>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</si>
  <si>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</si>
  <si>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</si>
  <si>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</si>
  <si>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</si>
  <si>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</si>
  <si>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</si>
  <si>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</si>
  <si>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</si>
  <si>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</si>
  <si>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</si>
  <si>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</si>
  <si>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</si>
  <si>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</si>
  <si>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</si>
  <si>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</si>
  <si>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</si>
  <si>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</si>
  <si>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</si>
  <si>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</si>
  <si>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</si>
  <si>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</si>
  <si>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</si>
  <si>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</si>
  <si>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</si>
  <si>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</si>
  <si>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</si>
  <si>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</si>
  <si>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</si>
  <si>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</si>
  <si>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</si>
  <si>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</si>
  <si>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</si>
  <si>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</si>
  <si>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</si>
  <si>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</si>
  <si>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</si>
  <si>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</si>
  <si>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</si>
  <si>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</si>
  <si>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</si>
  <si>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</si>
  <si>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</si>
  <si>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</si>
  <si>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</si>
  <si>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</si>
  <si>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</si>
  <si>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</si>
  <si>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</si>
  <si>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</si>
  <si>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</si>
  <si>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</si>
  <si>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</si>
  <si>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</si>
  <si>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</si>
  <si>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</si>
  <si>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</si>
  <si>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</si>
  <si>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</si>
  <si>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</si>
  <si>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</si>
  <si>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</si>
  <si>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</si>
  <si>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</si>
  <si>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</si>
  <si>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</si>
  <si>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</si>
  <si>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</si>
  <si>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</si>
  <si>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</si>
  <si>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</si>
  <si>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</si>
  <si>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</si>
  <si>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</si>
  <si>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</si>
  <si>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</si>
  <si>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</si>
  <si>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</si>
  <si>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</si>
  <si>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</si>
  <si>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</si>
  <si>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</si>
  <si>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</si>
  <si>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</si>
  <si>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</si>
  <si>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</si>
  <si>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</si>
  <si>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</si>
  <si>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</si>
  <si>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</si>
  <si>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</si>
  <si>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</si>
  <si>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</si>
  <si>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</si>
  <si>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</si>
  <si>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</si>
  <si>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</si>
  <si>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</si>
  <si>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</si>
  <si>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</si>
  <si>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</si>
  <si>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</si>
  <si>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</si>
  <si>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</si>
  <si>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</si>
  <si>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</si>
  <si>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</si>
  <si>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</si>
  <si>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</si>
  <si>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</si>
  <si>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</si>
  <si>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</si>
  <si>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</si>
  <si>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</si>
  <si>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</si>
  <si>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</si>
  <si>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</si>
  <si>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</si>
  <si>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</si>
  <si>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</si>
  <si>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</si>
  <si>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</si>
  <si>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</si>
  <si>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</si>
  <si>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</si>
  <si>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</si>
  <si>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</si>
  <si>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</si>
  <si>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</si>
  <si>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</si>
  <si>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</si>
  <si>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</si>
  <si>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</si>
  <si>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</si>
  <si>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</si>
  <si>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</si>
  <si>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</si>
  <si>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</si>
  <si>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</si>
  <si>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</si>
  <si>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</si>
  <si>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</si>
  <si>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</si>
  <si>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</si>
  <si>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</si>
  <si>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</si>
  <si>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</si>
  <si>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</si>
  <si>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</si>
  <si>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</si>
  <si>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</si>
  <si>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</si>
  <si>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</si>
  <si>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</si>
  <si>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</si>
  <si>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</si>
  <si>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</si>
  <si>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</si>
  <si>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</si>
  <si>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</si>
  <si>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</si>
  <si>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</si>
  <si>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</si>
  <si>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</si>
  <si>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</si>
  <si>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</si>
  <si>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</si>
  <si>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</si>
  <si>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</si>
  <si>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</si>
  <si>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</si>
  <si>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</si>
  <si>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</si>
  <si>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</si>
  <si>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</si>
  <si>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</si>
  <si>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</si>
  <si>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</si>
  <si>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</si>
  <si>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</si>
  <si>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</si>
  <si>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</si>
  <si>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</si>
  <si>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</si>
  <si>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</si>
  <si>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</si>
  <si>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</si>
  <si>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</si>
  <si>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</si>
  <si>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</si>
  <si>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</si>
  <si>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</si>
  <si>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</si>
  <si>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</si>
  <si>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</si>
  <si>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</si>
  <si>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</si>
  <si>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</si>
  <si>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</si>
  <si>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</si>
  <si>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</si>
  <si>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</si>
  <si>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</si>
  <si>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</si>
  <si>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</si>
  <si>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</si>
  <si>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</si>
  <si>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</si>
  <si>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</si>
  <si>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</si>
  <si>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</si>
  <si>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</si>
  <si>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</si>
  <si>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</si>
  <si>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</si>
  <si>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</si>
  <si>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</si>
  <si>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</si>
  <si>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</si>
  <si>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</si>
  <si>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</si>
  <si>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</si>
  <si>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</si>
  <si>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</si>
  <si>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</si>
  <si>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</si>
  <si>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</si>
  <si>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</si>
  <si>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</si>
  <si>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</si>
  <si>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</si>
  <si>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</si>
  <si>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</si>
  <si>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</si>
  <si>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</si>
  <si>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</si>
  <si>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</si>
  <si>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</si>
  <si>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</si>
  <si>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</si>
  <si>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</si>
  <si>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</si>
  <si>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</si>
  <si>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</si>
  <si>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</si>
  <si>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</si>
  <si>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</si>
  <si>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</si>
  <si>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</si>
  <si>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</si>
  <si>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</si>
  <si>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</si>
  <si>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</si>
  <si>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</si>
  <si>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</si>
  <si>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</si>
  <si>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</si>
  <si>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</si>
  <si>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</si>
  <si>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</si>
  <si>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</si>
  <si>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</si>
  <si>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</si>
  <si>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</si>
  <si>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</si>
  <si>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</si>
  <si>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</si>
  <si>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</si>
  <si>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</si>
  <si>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</si>
  <si>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</si>
  <si>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</si>
  <si>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</si>
  <si>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</si>
  <si>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</si>
  <si>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</si>
  <si>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</si>
  <si>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</si>
  <si>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</si>
  <si>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</si>
  <si>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</si>
  <si>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</si>
  <si>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</si>
  <si>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</si>
  <si>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</si>
  <si>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</si>
  <si>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</si>
  <si>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</si>
  <si>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</si>
  <si>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</si>
  <si>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</si>
  <si>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</si>
  <si>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</si>
  <si>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</si>
  <si>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</si>
  <si>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</si>
  <si>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</si>
  <si>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</si>
  <si>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</si>
  <si>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</si>
  <si>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</si>
  <si>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</si>
  <si>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</si>
  <si>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</si>
  <si>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</si>
  <si>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</si>
  <si>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</si>
  <si>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</si>
  <si>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</si>
  <si>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</si>
  <si>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</si>
  <si>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</si>
  <si>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</si>
  <si>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</si>
  <si>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</si>
  <si>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</si>
  <si>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</si>
  <si>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</si>
  <si>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</si>
  <si>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</si>
  <si>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</si>
  <si>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</si>
  <si>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</si>
  <si>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</si>
  <si>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</si>
  <si>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</si>
  <si>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</si>
  <si>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</si>
  <si>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</si>
  <si>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</si>
  <si>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</si>
  <si>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</si>
  <si>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</si>
  <si>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</si>
  <si>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</si>
  <si>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</si>
  <si>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</si>
  <si>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</si>
  <si>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</si>
  <si>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</si>
  <si>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</si>
  <si>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</si>
  <si>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</si>
  <si>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</si>
  <si>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</si>
  <si>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</si>
  <si>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</si>
  <si>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</si>
  <si>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</si>
  <si>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</si>
  <si>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</si>
  <si>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</si>
  <si>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</si>
  <si>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</si>
  <si>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</si>
  <si>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</si>
  <si>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</si>
  <si>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</si>
  <si>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</si>
  <si>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</si>
  <si>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</si>
  <si>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</si>
  <si>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</si>
  <si>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</si>
  <si>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</si>
  <si>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</si>
  <si>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</si>
  <si>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</si>
  <si>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</si>
  <si>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</si>
  <si>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</si>
  <si>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</si>
  <si>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</si>
  <si>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</si>
  <si>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</si>
  <si>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</si>
  <si>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</si>
  <si>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</si>
  <si>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</si>
  <si>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</si>
  <si>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</si>
  <si>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</si>
  <si>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</si>
  <si>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</si>
  <si>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</si>
  <si>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</si>
  <si>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</si>
  <si>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</si>
  <si>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</si>
  <si>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</si>
  <si>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</si>
  <si>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</si>
  <si>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</si>
  <si>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</si>
  <si>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</si>
  <si>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</si>
  <si>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</si>
  <si>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</si>
  <si>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</si>
  <si>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</si>
  <si>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</si>
  <si>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</si>
  <si>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</si>
  <si>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</si>
  <si>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</si>
  <si>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</si>
  <si>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</si>
  <si>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</si>
  <si>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</si>
  <si>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</si>
  <si>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</si>
  <si>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</si>
  <si>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</si>
  <si>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</si>
  <si>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</si>
  <si>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</si>
  <si>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</si>
  <si>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</si>
  <si>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</si>
  <si>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</si>
  <si>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</si>
  <si>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</si>
  <si>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</si>
  <si>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</si>
  <si>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</si>
  <si>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</si>
  <si>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</si>
  <si>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</si>
  <si>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</si>
  <si>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</si>
  <si>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</si>
  <si>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</si>
  <si>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</si>
  <si>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</si>
  <si>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</si>
  <si>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</si>
  <si>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</si>
  <si>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</si>
  <si>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</si>
  <si>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</si>
  <si>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</si>
  <si>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</si>
  <si>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</si>
  <si>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</si>
  <si>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</si>
  <si>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</si>
  <si>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</si>
  <si>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</si>
  <si>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</si>
  <si>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</si>
  <si>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</si>
  <si>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</si>
  <si>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</si>
  <si>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</si>
  <si>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</si>
  <si>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</si>
  <si>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</si>
  <si>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</si>
  <si>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</si>
  <si>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</si>
  <si>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</si>
  <si>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</si>
  <si>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</si>
  <si>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</si>
  <si>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</si>
  <si>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</si>
  <si>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</si>
  <si>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</si>
  <si>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</si>
  <si>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</si>
  <si>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</si>
  <si>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</si>
  <si>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</si>
  <si>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</si>
  <si>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</si>
  <si>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</si>
  <si>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</si>
  <si>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</si>
  <si>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</si>
  <si>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</si>
  <si>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</si>
  <si>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</si>
  <si>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</si>
  <si>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</si>
  <si>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</si>
  <si>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</si>
  <si>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</si>
  <si>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</si>
  <si>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</si>
  <si>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</si>
  <si>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</si>
  <si>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</si>
  <si>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</si>
  <si>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</si>
  <si>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</si>
  <si>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</si>
  <si>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</si>
  <si>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</si>
  <si>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</si>
  <si>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</si>
  <si>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</si>
  <si>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</si>
  <si>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</si>
  <si>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</si>
  <si>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</si>
  <si>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</si>
  <si>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</si>
  <si>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</si>
  <si>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</si>
  <si>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</si>
  <si>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</si>
  <si>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</si>
  <si>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</si>
  <si>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</si>
  <si>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</si>
  <si>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</si>
  <si>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</si>
  <si>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</si>
  <si>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</si>
  <si>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</si>
  <si>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</si>
  <si>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</si>
  <si>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</si>
  <si>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</si>
  <si>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</si>
  <si>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</si>
  <si>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</si>
  <si>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</si>
  <si>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</si>
  <si>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</si>
  <si>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</si>
  <si>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</si>
  <si>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</si>
  <si>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</si>
  <si>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</si>
  <si>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</si>
  <si>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</si>
  <si>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</si>
  <si>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</si>
  <si>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</si>
  <si>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</si>
  <si>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</si>
  <si>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</si>
  <si>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</si>
  <si>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</si>
  <si>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</si>
  <si>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</si>
  <si>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</si>
  <si>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</si>
  <si>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</si>
  <si>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</si>
  <si>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</si>
  <si>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</si>
  <si>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</si>
  <si>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</si>
  <si>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</si>
  <si>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</si>
  <si>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</si>
  <si>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</si>
  <si>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</si>
  <si>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</si>
  <si>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</si>
  <si>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</si>
  <si>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</si>
  <si>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</si>
  <si>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</si>
  <si>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</si>
  <si>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</si>
  <si>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</si>
  <si>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</si>
  <si>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</si>
  <si>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</si>
  <si>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</si>
  <si>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</si>
  <si>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</si>
  <si>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</si>
  <si>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</si>
  <si>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</si>
  <si>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</si>
  <si>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</si>
  <si>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</si>
  <si>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</si>
  <si>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</si>
  <si>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</si>
  <si>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</si>
  <si>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</si>
  <si>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</si>
  <si>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</si>
  <si>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</si>
  <si>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</si>
  <si>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</si>
  <si>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</si>
  <si>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</si>
  <si>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</si>
  <si>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</si>
  <si>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</si>
  <si>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</si>
  <si>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</si>
  <si>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</si>
  <si>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</si>
  <si>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</si>
  <si>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</si>
  <si>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</si>
  <si>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</si>
  <si>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</si>
  <si>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</si>
  <si>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</si>
  <si>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</si>
  <si>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</si>
  <si>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</si>
  <si>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</si>
  <si>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</si>
  <si>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</si>
  <si>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</si>
  <si>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</si>
  <si>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</si>
  <si>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</si>
  <si>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</si>
  <si>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</si>
  <si>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</si>
  <si>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</si>
  <si>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</si>
  <si>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</si>
  <si>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</si>
  <si>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</si>
  <si>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</si>
  <si>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</si>
  <si>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</si>
  <si>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</si>
  <si>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</si>
  <si>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</si>
  <si>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</si>
  <si>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</si>
  <si>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</si>
  <si>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</si>
  <si>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</si>
  <si>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</si>
  <si>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</si>
  <si>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</si>
  <si>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</si>
  <si>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</si>
  <si>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</si>
  <si>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</si>
  <si>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</si>
  <si>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</si>
  <si>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</si>
  <si>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</si>
  <si>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</si>
  <si>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</si>
  <si>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</si>
  <si>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</si>
  <si>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</si>
  <si>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</si>
  <si>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</si>
  <si>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</si>
  <si>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</si>
  <si>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</si>
  <si>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</si>
  <si>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</si>
  <si>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</si>
  <si>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</si>
  <si>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</si>
  <si>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</si>
  <si>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</si>
  <si>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</si>
  <si>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</si>
  <si>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</si>
  <si>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</si>
  <si>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</si>
  <si>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</si>
  <si>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</si>
  <si>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</si>
  <si>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</si>
  <si>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</si>
  <si>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</si>
  <si>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</si>
  <si>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</si>
  <si>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</si>
  <si>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</si>
  <si>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</si>
  <si>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</si>
  <si>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</si>
  <si>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</si>
  <si>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</si>
  <si>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</si>
  <si>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</si>
  <si>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</si>
  <si>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</si>
  <si>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</si>
  <si>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</si>
  <si>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</si>
  <si>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</si>
  <si>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</si>
  <si>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</si>
  <si>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</si>
  <si>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</si>
  <si>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</si>
  <si>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</si>
  <si>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</si>
  <si>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</si>
  <si>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</si>
  <si>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</si>
  <si>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</si>
  <si>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</si>
  <si>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</si>
  <si>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</si>
  <si>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</si>
  <si>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</si>
  <si>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</si>
  <si>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</si>
  <si>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</si>
  <si>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</si>
  <si>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</si>
  <si>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</si>
  <si>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</si>
  <si>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</si>
  <si>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</si>
  <si>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</si>
  <si>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</si>
  <si>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</si>
  <si>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</si>
  <si>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</si>
  <si>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</si>
  <si>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</si>
  <si>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</si>
  <si>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</si>
  <si>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</si>
  <si>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</si>
  <si>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</si>
  <si>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</si>
  <si>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</si>
  <si>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</si>
  <si>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</si>
  <si>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</si>
  <si>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</si>
  <si>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</si>
  <si>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</si>
  <si>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</si>
  <si>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</si>
  <si>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</si>
  <si>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</si>
  <si>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</si>
  <si>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</si>
  <si>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</si>
  <si>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</si>
  <si>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</si>
  <si>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</si>
  <si>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</si>
  <si>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</si>
  <si>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</si>
  <si>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</si>
  <si>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</si>
  <si>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</si>
  <si>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</si>
  <si>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</si>
  <si>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</si>
  <si>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</si>
  <si>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</si>
  <si>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</si>
  <si>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</si>
  <si>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</si>
  <si>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</si>
  <si>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</si>
  <si>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</si>
  <si>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</si>
  <si>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</si>
  <si>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</si>
  <si>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</si>
  <si>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</si>
  <si>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</si>
  <si>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</si>
  <si>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</si>
  <si>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</si>
  <si>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</si>
  <si>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</si>
  <si>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</si>
  <si>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</si>
  <si>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</si>
  <si>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</si>
  <si>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</si>
  <si>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</si>
  <si>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</si>
  <si>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</si>
  <si>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</si>
  <si>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</si>
  <si>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</si>
  <si>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</si>
  <si>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</si>
  <si>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</si>
  <si>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</si>
  <si>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</si>
  <si>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</si>
  <si>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</si>
  <si>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</si>
  <si>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</si>
  <si>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</si>
  <si>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</si>
  <si>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</si>
  <si>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</si>
  <si>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</si>
  <si>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</si>
  <si>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</si>
  <si>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</si>
  <si>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</si>
  <si>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</si>
  <si>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</si>
  <si>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</si>
  <si>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</si>
  <si>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</si>
  <si>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</si>
  <si>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</si>
  <si>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</si>
  <si>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</si>
  <si>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</si>
  <si>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</si>
  <si>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</si>
  <si>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</si>
  <si>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</si>
  <si>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</si>
  <si>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</si>
  <si>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</si>
  <si>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</si>
  <si>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</si>
  <si>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</si>
  <si>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</si>
  <si>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</si>
  <si>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</si>
  <si>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</si>
  <si>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</si>
  <si>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</si>
  <si>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</si>
  <si>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</si>
  <si>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</si>
  <si>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</si>
  <si>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</si>
  <si>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</si>
  <si>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</si>
  <si>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</si>
  <si>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</si>
  <si>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</si>
  <si>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</si>
  <si>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</si>
  <si>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</si>
  <si>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</si>
  <si>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</si>
  <si>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</si>
  <si>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</si>
  <si>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</si>
  <si>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</si>
  <si>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</si>
  <si>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</si>
  <si>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</si>
  <si>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</si>
  <si>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</si>
  <si>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</si>
  <si>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</si>
  <si>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</si>
  <si>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</si>
  <si>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</si>
  <si>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</si>
  <si>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</si>
  <si>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</si>
  <si>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</si>
  <si>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</si>
  <si>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</si>
  <si>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</si>
  <si>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</si>
  <si>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</si>
  <si>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</si>
  <si>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</si>
  <si>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</si>
  <si>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</si>
  <si>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</si>
  <si>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</si>
  <si>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</si>
  <si>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</si>
  <si>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</si>
  <si>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</si>
  <si>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</si>
  <si>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</si>
  <si>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</si>
  <si>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</si>
  <si>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</si>
  <si>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</si>
  <si>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</si>
  <si>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</si>
  <si>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</si>
  <si>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</si>
  <si>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</si>
  <si>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</si>
  <si>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</si>
  <si>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</si>
  <si>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</si>
  <si>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</si>
  <si>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</si>
  <si>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</si>
  <si>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</si>
  <si>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</si>
  <si>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</si>
  <si>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</si>
  <si>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</si>
  <si>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</si>
  <si>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</si>
  <si>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</si>
  <si>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</si>
  <si>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</si>
  <si>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</si>
  <si>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</si>
  <si>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</si>
  <si>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</si>
  <si>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</si>
  <si>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</si>
  <si>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</si>
  <si>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</si>
  <si>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</si>
  <si>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</si>
  <si>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</si>
  <si>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</si>
  <si>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</si>
  <si>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</si>
  <si>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</si>
  <si>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</si>
  <si>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</si>
  <si>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</si>
  <si>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</si>
  <si>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</si>
  <si>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</si>
  <si>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</si>
  <si>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</si>
  <si>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</si>
  <si>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</si>
  <si>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</si>
  <si>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</si>
  <si>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</si>
  <si>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</si>
  <si>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</si>
  <si>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</si>
  <si>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</si>
  <si>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</si>
  <si>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</si>
  <si>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</si>
  <si>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</si>
  <si>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</si>
  <si>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</si>
  <si>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</si>
  <si>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</si>
  <si>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</si>
  <si>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</si>
  <si>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</si>
  <si>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</si>
  <si>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</si>
  <si>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</si>
  <si>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</si>
  <si>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</si>
  <si>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</si>
  <si>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</si>
  <si>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</si>
  <si>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</si>
  <si>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</si>
  <si>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</si>
  <si>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</si>
  <si>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</si>
  <si>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</si>
  <si>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</si>
  <si>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</si>
  <si>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</si>
  <si>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</si>
  <si>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</si>
  <si>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</si>
  <si>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</si>
  <si>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</si>
  <si>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</si>
  <si>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</si>
  <si>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</si>
  <si>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</si>
  <si>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</si>
  <si>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</si>
  <si>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</si>
  <si>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</si>
  <si>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</si>
  <si>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</si>
  <si>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</si>
  <si>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</si>
  <si>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</si>
  <si>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</si>
  <si>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</si>
  <si>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</si>
  <si>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</si>
  <si>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</si>
  <si>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</si>
  <si>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</si>
  <si>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</si>
  <si>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</si>
  <si>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</si>
  <si>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</si>
  <si>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</si>
  <si>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</si>
  <si>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</si>
  <si>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</si>
  <si>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</si>
  <si>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</si>
  <si>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</si>
  <si>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</si>
  <si>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</si>
  <si>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</si>
  <si>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</si>
  <si>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</si>
  <si>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</si>
  <si>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</si>
  <si>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</si>
  <si>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</si>
  <si>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</si>
  <si>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</si>
  <si>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</si>
  <si>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</si>
  <si>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</si>
  <si>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</si>
  <si>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</si>
  <si>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</si>
  <si>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</si>
  <si>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</si>
  <si>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</si>
  <si>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</si>
  <si>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</si>
  <si>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</si>
  <si>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</si>
  <si>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</si>
  <si>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</si>
  <si>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</si>
  <si>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</si>
  <si>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</si>
  <si>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</si>
  <si>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</si>
  <si>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</si>
  <si>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</si>
  <si>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</si>
  <si>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</si>
  <si>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</si>
  <si>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</si>
  <si>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</si>
  <si>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</si>
  <si>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</si>
  <si>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</si>
  <si>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</si>
  <si>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</si>
  <si>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</si>
  <si>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</si>
  <si>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</si>
  <si>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</si>
  <si>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</si>
  <si>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</si>
  <si>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</si>
  <si>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</si>
  <si>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</si>
  <si>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</si>
  <si>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</si>
  <si>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</si>
  <si>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</si>
  <si>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</si>
  <si>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</si>
  <si>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</si>
  <si>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</si>
  <si>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</si>
  <si>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</si>
  <si>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</si>
  <si>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</si>
  <si>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</si>
  <si>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</si>
  <si>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</si>
  <si>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</si>
  <si>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</si>
  <si>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</si>
  <si>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</si>
  <si>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</si>
  <si>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</si>
  <si>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</si>
  <si>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</si>
  <si>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</si>
  <si>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</si>
  <si>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</si>
  <si>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</si>
  <si>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</si>
  <si>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</si>
  <si>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</si>
  <si>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</si>
  <si>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</si>
  <si>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</si>
  <si>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</si>
  <si>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</si>
  <si>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</si>
  <si>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</si>
  <si>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</si>
  <si>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</si>
  <si>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</si>
  <si>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</si>
  <si>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</si>
  <si>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</si>
  <si>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</si>
  <si>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</si>
  <si>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</si>
  <si>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</si>
  <si>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</si>
  <si>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</si>
  <si>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</si>
  <si>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</si>
  <si>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</si>
  <si>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</si>
  <si>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</si>
  <si>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</si>
  <si>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</si>
  <si>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</si>
  <si>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</si>
  <si>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</si>
  <si>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</si>
  <si>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</si>
  <si>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</si>
  <si>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</si>
  <si>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</si>
  <si>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</si>
  <si>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</si>
  <si>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</si>
  <si>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</si>
  <si>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</si>
  <si>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</si>
  <si>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</si>
  <si>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</si>
  <si>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</si>
  <si>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</si>
  <si>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</si>
  <si>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</si>
  <si>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</si>
  <si>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</si>
  <si>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</si>
  <si>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</si>
  <si>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</si>
  <si>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</si>
  <si>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</si>
  <si>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</si>
  <si>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</si>
  <si>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</si>
  <si>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</si>
  <si>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</si>
  <si>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</si>
  <si>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</si>
  <si>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</si>
  <si>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</si>
  <si>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</si>
  <si>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</si>
  <si>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</si>
  <si>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</si>
  <si>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</si>
  <si>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</si>
  <si>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</si>
  <si>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</si>
  <si>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</si>
  <si>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</si>
  <si>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</si>
  <si>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</si>
  <si>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</si>
  <si>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</si>
  <si>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</si>
  <si>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</si>
  <si>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</si>
  <si>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</si>
  <si>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</si>
  <si>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</si>
  <si>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</si>
  <si>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</si>
  <si>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</si>
  <si>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</si>
  <si>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</si>
  <si>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</si>
  <si>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</si>
  <si>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</si>
  <si>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</si>
  <si>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</si>
  <si>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</si>
  <si>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</si>
  <si>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</si>
  <si>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</si>
  <si>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</si>
  <si>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</si>
  <si>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</si>
  <si>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</si>
  <si>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</si>
  <si>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</si>
  <si>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</si>
  <si>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</si>
  <si>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</si>
  <si>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</si>
  <si>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</si>
  <si>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</si>
  <si>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</si>
  <si>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</si>
  <si>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</si>
  <si>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</si>
  <si>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</si>
  <si>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</si>
  <si>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</si>
  <si>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</si>
  <si>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</si>
  <si>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</si>
  <si>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</si>
  <si>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</si>
  <si>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</si>
  <si>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</si>
  <si>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</si>
  <si>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</si>
  <si>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</si>
  <si>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</si>
  <si>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</si>
  <si>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</si>
  <si>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</si>
  <si>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</si>
  <si>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</si>
  <si>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</si>
  <si>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</si>
  <si>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</si>
  <si>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</si>
  <si>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</si>
  <si>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</si>
  <si>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</si>
  <si>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</si>
  <si>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</si>
  <si>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</si>
  <si>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</si>
  <si>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</si>
  <si>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</si>
  <si>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</si>
  <si>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</si>
  <si>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</si>
  <si>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</si>
  <si>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</si>
  <si>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</si>
  <si>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</si>
  <si>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</si>
  <si>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</si>
  <si>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</si>
  <si>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</si>
  <si>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</si>
  <si>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</si>
  <si>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</si>
  <si>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</si>
  <si>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</si>
  <si>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</si>
  <si>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</si>
  <si>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</si>
  <si>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</si>
  <si>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</si>
  <si>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</si>
  <si>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</si>
  <si>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</si>
  <si>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</si>
  <si>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</si>
  <si>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</si>
  <si>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</si>
  <si>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</si>
  <si>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</si>
  <si>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</si>
  <si>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</si>
  <si>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</si>
  <si>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</si>
  <si>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</si>
  <si>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</si>
  <si>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</si>
  <si>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</si>
  <si>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</si>
  <si>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</si>
  <si>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</si>
  <si>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</si>
  <si>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</si>
  <si>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</si>
  <si>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</si>
  <si>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</si>
  <si>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</si>
  <si>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</si>
  <si>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</si>
  <si>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</si>
  <si>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</si>
  <si>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</si>
  <si>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</si>
  <si>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</si>
  <si>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</si>
  <si>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</si>
  <si>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</si>
  <si>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</si>
  <si>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</si>
  <si>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</si>
  <si>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</si>
  <si>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</si>
  <si>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</si>
  <si>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</si>
  <si>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</si>
  <si>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</si>
  <si>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</si>
  <si>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</si>
  <si>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</si>
  <si>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</si>
  <si>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</si>
  <si>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</si>
  <si>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</si>
  <si>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</si>
  <si>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</si>
  <si>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</si>
  <si>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</si>
  <si>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</si>
  <si>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</si>
  <si>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</si>
  <si>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</si>
  <si>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</si>
  <si>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</si>
  <si>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</si>
  <si>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</si>
  <si>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</si>
  <si>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</si>
  <si>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</si>
  <si>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</si>
  <si>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</si>
  <si>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</si>
  <si>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</si>
  <si>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</si>
  <si>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</si>
  <si>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</si>
  <si>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</si>
  <si>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</si>
  <si>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</si>
  <si>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</si>
  <si>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</si>
  <si>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</si>
  <si>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</si>
  <si>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</si>
  <si>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</si>
  <si>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</si>
  <si>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</si>
  <si>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</si>
  <si>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</si>
  <si>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</si>
  <si>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</si>
  <si>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</si>
  <si>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</si>
  <si>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</si>
  <si>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</si>
  <si>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</si>
  <si>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</si>
  <si>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</si>
  <si>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</si>
  <si>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</si>
  <si>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</si>
  <si>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</si>
  <si>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</si>
  <si>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</si>
  <si>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</si>
  <si>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</si>
  <si>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</si>
  <si>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</si>
  <si>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</si>
  <si>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</si>
  <si>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</si>
  <si>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</si>
  <si>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</si>
  <si>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</si>
  <si>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</si>
  <si>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</si>
  <si>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</si>
  <si>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</si>
  <si>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</si>
  <si>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</si>
  <si>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</si>
  <si>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</si>
  <si>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</si>
  <si>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</si>
  <si>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</si>
  <si>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</si>
  <si>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</si>
  <si>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</si>
  <si>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</si>
  <si>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</si>
  <si>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</si>
  <si>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</si>
  <si>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</si>
  <si>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</si>
  <si>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</si>
  <si>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</si>
  <si>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</si>
  <si>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</si>
  <si>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</si>
  <si>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</si>
  <si>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</si>
  <si>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</si>
  <si>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</si>
  <si>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</si>
  <si>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</si>
  <si>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</si>
  <si>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</si>
  <si>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</si>
  <si>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</si>
  <si>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</si>
  <si>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</si>
  <si>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</si>
  <si>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</si>
  <si>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</si>
  <si>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</si>
  <si>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</si>
  <si>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</si>
  <si>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</si>
  <si>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</si>
  <si>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</si>
  <si>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</si>
  <si>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</si>
  <si>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</si>
  <si>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</si>
  <si>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</si>
  <si>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</si>
  <si>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</si>
  <si>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</si>
  <si>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</si>
  <si>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</si>
  <si>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</si>
  <si>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</si>
  <si>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</si>
  <si>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</si>
  <si>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</si>
  <si>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</si>
  <si>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</si>
  <si>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</si>
  <si>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</si>
  <si>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</si>
  <si>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</si>
  <si>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</si>
  <si>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</si>
  <si>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</si>
  <si>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</si>
  <si>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</si>
  <si>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</si>
  <si>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</si>
  <si>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</si>
  <si>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</si>
  <si>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</si>
  <si>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</si>
  <si>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</si>
  <si>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</si>
  <si>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</si>
  <si>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</si>
  <si>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</si>
  <si>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</si>
  <si>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</si>
  <si>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</si>
  <si>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</si>
  <si>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</si>
  <si>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</si>
  <si>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</si>
  <si>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</si>
  <si>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</si>
  <si>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</si>
  <si>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</si>
  <si>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</si>
  <si>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</si>
  <si>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</si>
  <si>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</si>
  <si>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</si>
  <si>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</si>
  <si>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</si>
  <si>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</si>
  <si>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</si>
  <si>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</si>
  <si>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</si>
  <si>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</si>
  <si>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</si>
  <si>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</si>
  <si>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</si>
  <si>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</si>
  <si>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</si>
  <si>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</si>
  <si>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</si>
  <si>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</si>
  <si>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</si>
  <si>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</si>
  <si>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</si>
  <si>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</si>
  <si>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</si>
  <si>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</si>
  <si>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</si>
  <si>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</si>
  <si>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</si>
  <si>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</si>
  <si>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</si>
  <si>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</si>
  <si>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</si>
  <si>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</si>
  <si>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</si>
  <si>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</si>
  <si>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</si>
  <si>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</si>
  <si>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</si>
  <si>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</si>
  <si>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</si>
  <si>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</si>
  <si>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</si>
  <si>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</si>
  <si>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</si>
  <si>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</si>
  <si>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</si>
  <si>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</si>
  <si>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</si>
  <si>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</si>
  <si>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</si>
  <si>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</si>
  <si>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</si>
  <si>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</si>
  <si>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</si>
  <si>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</si>
  <si>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</si>
  <si>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</si>
  <si>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</si>
  <si>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</si>
  <si>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</si>
  <si>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</si>
  <si>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</si>
  <si>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</si>
  <si>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</si>
  <si>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</si>
  <si>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</si>
  <si>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</si>
  <si>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</si>
  <si>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</si>
  <si>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</si>
  <si>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</si>
  <si>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</si>
  <si>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</si>
  <si>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</si>
  <si>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</si>
  <si>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</si>
  <si>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</si>
  <si>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</si>
  <si>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</si>
  <si>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</si>
  <si>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</si>
  <si>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</si>
  <si>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</si>
  <si>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</si>
  <si>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</si>
  <si>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</si>
  <si>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</si>
  <si>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</si>
  <si>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</si>
  <si>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</si>
  <si>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</si>
  <si>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</si>
  <si>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</si>
  <si>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</si>
  <si>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</si>
  <si>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</si>
  <si>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</si>
  <si>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</si>
  <si>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</si>
  <si>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</si>
  <si>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</si>
  <si>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</si>
  <si>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</si>
  <si>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</si>
  <si>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</si>
  <si>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</si>
  <si>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</si>
  <si>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</si>
  <si>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</si>
  <si>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</si>
  <si>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</si>
  <si>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</si>
  <si>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</si>
  <si>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</si>
  <si>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</si>
  <si>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</si>
  <si>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</si>
  <si>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</si>
  <si>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</si>
  <si>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</si>
  <si>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</si>
  <si>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</si>
  <si>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</si>
  <si>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</si>
  <si>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</si>
  <si>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</si>
  <si>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</si>
  <si>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</si>
  <si>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</si>
  <si>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</si>
  <si>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</si>
  <si>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</si>
  <si>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</si>
  <si>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</si>
  <si>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</si>
  <si>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</si>
  <si>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</si>
  <si>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</si>
  <si>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</si>
  <si>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</si>
  <si>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</si>
  <si>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</si>
  <si>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</si>
  <si>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</si>
  <si>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</si>
  <si>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</si>
  <si>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</si>
  <si>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</si>
  <si>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</si>
  <si>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</si>
  <si>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</si>
  <si>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</si>
  <si>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</si>
  <si>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</si>
  <si>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</si>
  <si>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</si>
  <si>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</si>
  <si>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</si>
  <si>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</si>
  <si>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</si>
  <si>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</si>
  <si>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</si>
  <si>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</si>
  <si>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</si>
  <si>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</si>
  <si>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</si>
  <si>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</si>
  <si>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</si>
  <si>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</si>
  <si>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</si>
  <si>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</si>
  <si>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</si>
  <si>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</si>
  <si>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</si>
  <si>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</si>
  <si>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</si>
  <si>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</si>
  <si>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</si>
  <si>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</si>
  <si>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</si>
  <si>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</si>
  <si>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</si>
  <si>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</si>
  <si>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</si>
  <si>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</si>
  <si>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</si>
  <si>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</si>
  <si>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</si>
  <si>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</si>
  <si>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</si>
  <si>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</si>
  <si>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</si>
  <si>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</si>
  <si>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</si>
  <si>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</si>
  <si>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</si>
  <si>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</si>
  <si>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</si>
  <si>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</si>
  <si>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</si>
  <si>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</si>
  <si>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</si>
  <si>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</si>
  <si>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</si>
  <si>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</si>
  <si>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</si>
  <si>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</si>
  <si>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</si>
  <si>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</si>
  <si>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</si>
  <si>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</si>
  <si>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</si>
  <si>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</si>
  <si>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</si>
  <si>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</si>
  <si>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</si>
  <si>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</si>
  <si>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</si>
  <si>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</si>
  <si>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</si>
  <si>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</si>
  <si>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</si>
  <si>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</si>
  <si>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</si>
  <si>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</si>
  <si>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</si>
  <si>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</si>
  <si>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</si>
  <si>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</si>
  <si>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</si>
  <si>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</si>
  <si>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</si>
  <si>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</si>
  <si>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</si>
  <si>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</si>
  <si>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</si>
  <si>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</si>
  <si>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</si>
  <si>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</si>
  <si>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</si>
  <si>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</si>
  <si>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</si>
  <si>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</si>
  <si>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</si>
  <si>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</si>
  <si>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</si>
  <si>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</si>
  <si>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</si>
  <si>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</si>
  <si>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</si>
  <si>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</si>
  <si>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</si>
  <si>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</si>
  <si>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</si>
  <si>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</si>
  <si>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</si>
  <si>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</si>
  <si>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</si>
  <si>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</si>
  <si>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</si>
  <si>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</si>
  <si>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</si>
  <si>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</si>
  <si>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</si>
  <si>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</si>
  <si>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</si>
  <si>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</si>
  <si>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</si>
  <si>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</si>
  <si>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</si>
  <si>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</si>
  <si>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</si>
  <si>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</si>
  <si>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</si>
  <si>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</si>
  <si>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</si>
  <si>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</si>
  <si>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</si>
  <si>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</si>
  <si>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</si>
  <si>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</si>
  <si>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</si>
  <si>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</si>
  <si>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</si>
  <si>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</si>
  <si>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</si>
  <si>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</si>
  <si>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</si>
  <si>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</si>
  <si>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</si>
  <si>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</si>
  <si>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</si>
  <si>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</si>
  <si>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</si>
  <si>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</si>
  <si>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</si>
  <si>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</si>
  <si>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</si>
  <si>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</si>
  <si>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</si>
  <si>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</si>
  <si>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</si>
  <si>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</si>
  <si>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</si>
  <si>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</si>
  <si>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</si>
  <si>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</si>
  <si>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</si>
  <si>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</si>
  <si>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</si>
  <si>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</si>
  <si>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</si>
  <si>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</si>
  <si>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</si>
  <si>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</si>
  <si>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</si>
  <si>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</si>
  <si>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</si>
  <si>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</si>
  <si>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</si>
  <si>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</si>
  <si>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</si>
  <si>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</si>
  <si>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</si>
  <si>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</si>
  <si>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</si>
  <si>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</si>
  <si>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</si>
  <si>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</si>
  <si>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</si>
  <si>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</si>
  <si>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</si>
  <si>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</si>
  <si>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</si>
  <si>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</si>
  <si>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</si>
  <si>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</si>
  <si>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</si>
  <si>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</si>
  <si>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</si>
  <si>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</si>
  <si>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</si>
  <si>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</si>
  <si>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</si>
  <si>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</si>
  <si>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</si>
  <si>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</si>
  <si>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</si>
  <si>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</si>
  <si>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</si>
  <si>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</si>
  <si>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</si>
  <si>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</si>
  <si>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</si>
  <si>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</si>
  <si>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</si>
  <si>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</si>
  <si>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</si>
  <si>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</si>
  <si>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</si>
  <si>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</si>
  <si>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</si>
  <si>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</si>
  <si>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</si>
  <si>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</si>
  <si>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</si>
  <si>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</si>
  <si>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</si>
  <si>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</si>
  <si>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</si>
  <si>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</si>
  <si>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</si>
  <si>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</si>
  <si>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</si>
  <si>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</si>
  <si>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</si>
  <si>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</si>
  <si>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</si>
  <si>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</si>
  <si>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</si>
  <si>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</si>
  <si>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</si>
  <si>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</si>
  <si>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</si>
  <si>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</si>
  <si>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</si>
  <si>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</si>
  <si>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</si>
  <si>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</si>
  <si>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</si>
  <si>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</si>
  <si>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</si>
  <si>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</si>
  <si>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</si>
  <si>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</si>
  <si>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</si>
  <si>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</si>
  <si>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</si>
  <si>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</si>
  <si>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</si>
  <si>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</si>
  <si>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</si>
  <si>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</si>
  <si>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</si>
  <si>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</si>
  <si>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</si>
  <si>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</si>
  <si>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</si>
  <si>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</si>
  <si>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</si>
  <si>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</si>
  <si>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</si>
  <si>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</si>
  <si>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</si>
  <si>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</si>
  <si>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</si>
  <si>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</si>
  <si>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</si>
  <si>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</si>
  <si>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</si>
  <si>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</si>
  <si>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</si>
  <si>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</si>
  <si>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</si>
  <si>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</si>
  <si>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</si>
  <si>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</si>
  <si>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</si>
  <si>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</si>
  <si>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</si>
  <si>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</si>
  <si>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</si>
  <si>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</si>
  <si>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</si>
  <si>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</si>
  <si>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</si>
  <si>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</si>
  <si>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</si>
  <si>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</si>
  <si>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</si>
  <si>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</si>
  <si>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</si>
  <si>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</si>
  <si>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</si>
  <si>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</si>
  <si>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</si>
  <si>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</si>
  <si>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</si>
  <si>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</si>
  <si>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</si>
  <si>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</si>
  <si>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</si>
  <si>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</si>
  <si>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</si>
  <si>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</si>
  <si>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</si>
  <si>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</si>
  <si>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</si>
  <si>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</si>
  <si>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</si>
  <si>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</si>
  <si>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</si>
  <si>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</si>
  <si>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</si>
  <si>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</si>
  <si>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</si>
  <si>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</si>
  <si>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</si>
  <si>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</si>
  <si>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</si>
  <si>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</si>
  <si>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</si>
  <si>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</si>
  <si>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</si>
  <si>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</si>
  <si>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</si>
  <si>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</si>
  <si>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</si>
  <si>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</si>
  <si>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</si>
  <si>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</si>
  <si>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</si>
  <si>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</si>
  <si>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</si>
  <si>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</si>
  <si>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</si>
  <si>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</si>
  <si>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</si>
  <si>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</si>
  <si>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</si>
  <si>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</si>
  <si>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</si>
  <si>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</si>
  <si>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</si>
  <si>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</si>
  <si>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</si>
  <si>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</si>
  <si>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</si>
  <si>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</si>
  <si>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</si>
  <si>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</si>
  <si>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</si>
  <si>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</si>
  <si>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</si>
  <si>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</si>
  <si>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</si>
  <si>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</si>
  <si>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</si>
  <si>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</si>
  <si>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</si>
  <si>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</si>
  <si>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</si>
  <si>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</si>
  <si>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</si>
  <si>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</si>
  <si>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</si>
  <si>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</si>
  <si>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</si>
  <si>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</si>
  <si>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</si>
  <si>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</si>
  <si>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</si>
  <si>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</si>
  <si>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</si>
  <si>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</si>
  <si>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</si>
  <si>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</si>
  <si>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</si>
  <si>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</si>
  <si>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</si>
  <si>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</si>
  <si>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</si>
  <si>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</si>
  <si>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</si>
  <si>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</si>
  <si>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</si>
  <si>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</si>
  <si>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</si>
  <si>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</si>
  <si>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</si>
  <si>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</si>
  <si>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</si>
  <si>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</si>
  <si>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</si>
  <si>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</si>
  <si>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</si>
  <si>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</si>
  <si>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</si>
  <si>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</si>
  <si>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</si>
  <si>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</si>
  <si>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</si>
  <si>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</si>
  <si>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</si>
  <si>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</si>
  <si>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</si>
  <si>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</si>
  <si>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</si>
  <si>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</si>
  <si>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</si>
  <si>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</si>
  <si>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</si>
  <si>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</si>
  <si>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</si>
  <si>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</si>
  <si>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</si>
  <si>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</si>
  <si>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</si>
  <si>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</si>
  <si>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</si>
  <si>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</si>
  <si>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</si>
  <si>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</si>
  <si>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</si>
  <si>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</si>
  <si>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</si>
  <si>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</si>
  <si>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</si>
  <si>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</si>
  <si>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</si>
  <si>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</si>
  <si>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</si>
  <si>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</si>
  <si>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</si>
  <si>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</si>
  <si>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</si>
  <si>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</si>
  <si>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</si>
  <si>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</si>
  <si>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</si>
  <si>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</si>
  <si>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</si>
  <si>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</si>
  <si>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</si>
  <si>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</si>
  <si>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</si>
  <si>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</si>
  <si>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</si>
  <si>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</si>
  <si>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</si>
  <si>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</si>
  <si>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</si>
  <si>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</si>
  <si>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</si>
  <si>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</si>
  <si>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</si>
  <si>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</si>
  <si>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</si>
  <si>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</si>
  <si>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</si>
  <si>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</si>
  <si>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</si>
  <si>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</si>
  <si>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</si>
  <si>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</si>
  <si>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</si>
  <si>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</si>
  <si>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</si>
  <si>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</si>
  <si>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</si>
  <si>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</si>
  <si>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</si>
  <si>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</si>
  <si>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</si>
  <si>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</si>
  <si>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</si>
  <si>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</si>
  <si>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</si>
  <si>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</si>
  <si>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</si>
  <si>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</si>
  <si>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</si>
  <si>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</si>
  <si>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</si>
  <si>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</si>
  <si>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</si>
  <si>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</si>
  <si>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</si>
  <si>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</si>
  <si>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</si>
  <si>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</si>
  <si>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</si>
  <si>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</si>
  <si>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</si>
  <si>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</si>
  <si>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</si>
  <si>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</si>
  <si>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</si>
  <si>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</si>
  <si>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</si>
  <si>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</si>
  <si>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</si>
  <si>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</si>
  <si>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</si>
  <si>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</si>
  <si>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</si>
  <si>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</si>
  <si>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</si>
  <si>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</si>
  <si>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</si>
  <si>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</si>
  <si>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</si>
  <si>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</si>
  <si>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</si>
  <si>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</si>
  <si>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</si>
  <si>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</si>
  <si>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</si>
  <si>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</si>
  <si>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</si>
  <si>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</si>
  <si>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</si>
  <si>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</si>
  <si>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</si>
  <si>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</si>
  <si>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</si>
  <si>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</si>
  <si>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</si>
  <si>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</si>
  <si>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</si>
  <si>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</si>
  <si>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</si>
  <si>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</si>
  <si>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</si>
  <si>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</si>
  <si>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</si>
  <si>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</si>
  <si>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</si>
  <si>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</si>
  <si>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</si>
  <si>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</si>
  <si>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</si>
  <si>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</si>
  <si>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</si>
  <si>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</si>
  <si>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</si>
  <si>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</si>
  <si>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</si>
  <si>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</si>
  <si>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</si>
  <si>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</si>
  <si>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</si>
  <si>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</si>
  <si>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</si>
  <si>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</si>
  <si>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</si>
  <si>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</si>
  <si>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</si>
  <si>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</si>
  <si>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</si>
  <si>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</si>
  <si>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</si>
  <si>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</si>
  <si>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</si>
  <si>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</si>
  <si>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</si>
  <si>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</si>
  <si>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</si>
  <si>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</si>
  <si>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</si>
  <si>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</si>
  <si>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</si>
  <si>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</si>
  <si>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</si>
  <si>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</si>
  <si>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</si>
  <si>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</si>
  <si>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</si>
  <si>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</si>
  <si>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</si>
  <si>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</si>
  <si>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</si>
  <si>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</si>
  <si>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</si>
  <si>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</si>
  <si>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</si>
  <si>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</si>
  <si>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</si>
  <si>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</si>
  <si>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</si>
  <si>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</si>
  <si>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</si>
  <si>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</si>
  <si>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</si>
  <si>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</si>
  <si>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</si>
  <si>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</si>
  <si>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</si>
  <si>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</si>
  <si>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</si>
  <si>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</si>
  <si>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</si>
  <si>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</si>
  <si>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</si>
  <si>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</si>
  <si>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</si>
  <si>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</si>
  <si>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</si>
  <si>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</si>
  <si>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</si>
  <si>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</si>
  <si>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</si>
  <si>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</si>
  <si>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</si>
  <si>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</si>
  <si>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</si>
  <si>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</si>
  <si>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</si>
  <si>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</si>
  <si>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</si>
  <si>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</si>
  <si>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</si>
  <si>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</si>
  <si>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</si>
  <si>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</si>
  <si>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</si>
  <si>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</si>
  <si>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</si>
  <si>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</si>
  <si>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</si>
  <si>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</si>
  <si>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</si>
  <si>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</si>
  <si>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</si>
  <si>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</si>
  <si>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</si>
  <si>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</si>
  <si>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</si>
  <si>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</si>
  <si>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</si>
  <si>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</si>
  <si>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</si>
  <si>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</si>
  <si>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</si>
  <si>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</si>
  <si>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</si>
  <si>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</si>
  <si>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</si>
  <si>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</si>
  <si>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</si>
  <si>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</si>
  <si>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</si>
  <si>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</si>
  <si>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</si>
  <si>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</si>
  <si>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</si>
  <si>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</si>
  <si>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</si>
  <si>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</si>
  <si>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</si>
  <si>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</si>
  <si>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</si>
  <si>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</si>
  <si>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</si>
  <si>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</si>
  <si>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</si>
  <si>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</si>
  <si>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</si>
  <si>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</si>
  <si>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</si>
  <si>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</si>
  <si>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</si>
  <si>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</si>
  <si>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</si>
  <si>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</si>
  <si>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</si>
  <si>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</si>
  <si>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</si>
  <si>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</si>
  <si>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</si>
  <si>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</si>
  <si>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</si>
  <si>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</si>
  <si>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</si>
  <si>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</si>
  <si>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</si>
  <si>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</si>
  <si>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</si>
  <si>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</si>
  <si>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</si>
  <si>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</si>
  <si>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</si>
  <si>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</si>
  <si>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</si>
  <si>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</si>
  <si>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</si>
  <si>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</si>
  <si>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</si>
  <si>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</si>
  <si>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</si>
  <si>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</si>
  <si>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</si>
  <si>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</si>
  <si>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</si>
  <si>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</si>
  <si>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</si>
  <si>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</si>
  <si>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</si>
  <si>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</si>
  <si>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</si>
  <si>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</si>
  <si>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</si>
  <si>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</si>
  <si>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</si>
  <si>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</si>
  <si>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</si>
  <si>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</si>
  <si>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</si>
  <si>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</si>
  <si>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</si>
  <si>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</si>
  <si>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</si>
  <si>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</si>
  <si>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</si>
  <si>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</si>
  <si>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</si>
  <si>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</si>
  <si>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</si>
  <si>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</si>
  <si>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</si>
  <si>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</si>
  <si>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</si>
  <si>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</si>
  <si>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</si>
  <si>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</si>
  <si>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</si>
  <si>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</si>
  <si>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</si>
  <si>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</si>
  <si>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</si>
  <si>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</si>
  <si>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</si>
  <si>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</si>
  <si>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</si>
  <si>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</si>
  <si>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</si>
  <si>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</si>
  <si>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</si>
  <si>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</si>
  <si>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</si>
  <si>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</si>
  <si>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</si>
  <si>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</si>
  <si>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</si>
  <si>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</si>
  <si>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</si>
  <si>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</si>
  <si>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</si>
  <si>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</si>
  <si>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</si>
  <si>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</si>
  <si>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</si>
  <si>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</si>
  <si>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</si>
  <si>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</si>
  <si>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</si>
  <si>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</si>
  <si>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</si>
  <si>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</si>
  <si>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</si>
  <si>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</si>
  <si>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</si>
  <si>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</si>
  <si>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</si>
  <si>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</si>
  <si>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</si>
  <si>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</si>
  <si>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</si>
  <si>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</si>
  <si>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</si>
  <si>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</si>
  <si>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</si>
  <si>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</si>
  <si>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</si>
  <si>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</si>
  <si>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</si>
  <si>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</si>
  <si>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</si>
  <si>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</si>
  <si>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</si>
  <si>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</si>
  <si>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</si>
  <si>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</si>
  <si>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</si>
  <si>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</si>
  <si>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</si>
  <si>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</si>
  <si>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</si>
  <si>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</si>
  <si>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</si>
  <si>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</si>
  <si>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</si>
  <si>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</si>
  <si>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</si>
  <si>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</si>
  <si>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</si>
  <si>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</si>
  <si>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</si>
  <si>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</si>
  <si>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</si>
  <si>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</si>
  <si>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</si>
  <si>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</si>
  <si>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</si>
  <si>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</si>
  <si>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</si>
  <si>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</si>
  <si>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</si>
  <si>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</si>
  <si>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</si>
  <si>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</si>
  <si>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</si>
  <si>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</si>
  <si>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</si>
  <si>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</si>
  <si>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</si>
  <si>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</si>
  <si>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</si>
  <si>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</si>
  <si>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</si>
  <si>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</si>
  <si>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</si>
  <si>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</si>
  <si>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</si>
  <si>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</si>
  <si>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</si>
  <si>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</si>
  <si>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</si>
  <si>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</si>
  <si>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</si>
  <si>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</si>
  <si>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</si>
  <si>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</si>
  <si>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</si>
  <si>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</si>
  <si>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</si>
  <si>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</si>
  <si>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</si>
  <si>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</si>
  <si>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</si>
  <si>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</si>
  <si>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</si>
  <si>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</si>
  <si>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</si>
  <si>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</si>
  <si>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</si>
  <si>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</si>
  <si>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</si>
  <si>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</si>
  <si>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</si>
  <si>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</si>
  <si>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</si>
  <si>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</si>
  <si>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</si>
  <si>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</si>
  <si>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</si>
  <si>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</si>
  <si>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</si>
  <si>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</si>
  <si>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</si>
  <si>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</si>
  <si>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</si>
  <si>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</si>
  <si>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</si>
  <si>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</si>
  <si>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</si>
  <si>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</si>
  <si>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</si>
  <si>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</si>
  <si>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</si>
  <si>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</si>
  <si>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</si>
  <si>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</si>
  <si>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</si>
  <si>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</si>
  <si>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</si>
  <si>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</si>
  <si>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</si>
  <si>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</si>
  <si>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</si>
  <si>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</si>
  <si>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</si>
  <si>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</si>
  <si>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</si>
  <si>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</si>
  <si>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</si>
  <si>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</si>
  <si>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</si>
  <si>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</si>
  <si>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</si>
  <si>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</si>
  <si>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</si>
  <si>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</si>
  <si>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</si>
  <si>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</si>
  <si>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</si>
  <si>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</si>
  <si>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</si>
  <si>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</si>
  <si>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</si>
  <si>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</si>
  <si>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</si>
  <si>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</si>
  <si>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</si>
  <si>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</si>
  <si>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</si>
  <si>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</si>
  <si>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</si>
  <si>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</si>
  <si>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</si>
  <si>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</si>
  <si>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</si>
  <si>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</si>
  <si>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</si>
  <si>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</si>
  <si>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</si>
  <si>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</si>
  <si>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</si>
  <si>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</si>
  <si>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</si>
  <si>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</si>
  <si>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</si>
  <si>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</si>
  <si>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</si>
  <si>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</si>
  <si>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</si>
  <si>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</si>
  <si>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</si>
  <si>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</si>
  <si>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</si>
  <si>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</si>
  <si>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</si>
  <si>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</si>
  <si>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</si>
  <si>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</si>
  <si>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</si>
  <si>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</si>
  <si>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</si>
  <si>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</si>
  <si>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</si>
  <si>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</si>
  <si>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</si>
  <si>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</si>
  <si>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</si>
  <si>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</si>
  <si>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</si>
  <si>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</si>
  <si>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</si>
  <si>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</si>
  <si>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</si>
  <si>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</si>
  <si>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</si>
  <si>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</si>
  <si>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</si>
  <si>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</si>
  <si>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</si>
  <si>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</si>
  <si>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</si>
  <si>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</si>
  <si>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</si>
  <si>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</si>
  <si>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</si>
  <si>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</si>
  <si>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</si>
  <si>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</si>
  <si>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</si>
  <si>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</si>
  <si>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</si>
  <si>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</si>
  <si>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</si>
  <si>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</si>
  <si>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</si>
  <si>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</si>
  <si>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</si>
  <si>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</si>
  <si>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</si>
  <si>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</si>
  <si>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</si>
  <si>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</si>
  <si>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</si>
  <si>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</si>
  <si>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</si>
  <si>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</si>
  <si>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</si>
  <si>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</si>
  <si>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</si>
  <si>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</si>
  <si>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</si>
  <si>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</si>
  <si>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</si>
  <si>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</si>
  <si>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</si>
  <si>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</si>
  <si>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</si>
  <si>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</si>
  <si>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</si>
  <si>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</si>
  <si>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</si>
  <si>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</si>
  <si>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</si>
  <si>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</si>
  <si>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</si>
  <si>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</si>
  <si>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</si>
  <si>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</si>
  <si>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</si>
  <si>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</si>
  <si>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</si>
  <si>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</si>
  <si>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</si>
  <si>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</si>
  <si>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</si>
  <si>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</si>
  <si>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</si>
  <si>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</si>
  <si>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</si>
  <si>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</si>
  <si>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</si>
  <si>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</si>
  <si>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</si>
  <si>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</si>
  <si>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</si>
  <si>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</si>
  <si>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</si>
  <si>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</si>
  <si>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</si>
  <si>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</si>
  <si>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</si>
  <si>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</si>
  <si>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</si>
  <si>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</si>
  <si>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</si>
  <si>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</si>
  <si>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</si>
  <si>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</si>
  <si>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</si>
  <si>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</si>
  <si>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</si>
  <si>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</si>
  <si>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</si>
  <si>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</si>
  <si>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</si>
  <si>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</si>
  <si>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</si>
  <si>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</si>
  <si>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</si>
  <si>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</si>
  <si>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</si>
  <si>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</si>
  <si>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</si>
  <si>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</si>
  <si>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</si>
  <si>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</si>
  <si>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</si>
  <si>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</si>
  <si>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</si>
  <si>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</si>
  <si>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</si>
  <si>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</si>
  <si>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</si>
  <si>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</si>
  <si>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</si>
  <si>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</si>
  <si>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</si>
  <si>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</si>
  <si>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</si>
  <si>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</si>
  <si>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</si>
  <si>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</si>
  <si>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</si>
  <si>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</si>
  <si>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</si>
  <si>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</si>
  <si>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</si>
  <si>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</si>
  <si>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</si>
  <si>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</si>
  <si>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</si>
  <si>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</si>
  <si>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</si>
  <si>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</si>
  <si>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</si>
  <si>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</si>
  <si>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</si>
  <si>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</si>
  <si>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</si>
  <si>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</si>
  <si>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</si>
  <si>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</si>
  <si>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</si>
  <si>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</si>
  <si>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</si>
  <si>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</si>
  <si>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</si>
  <si>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</si>
  <si>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</si>
  <si>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</si>
  <si>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</si>
  <si>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</si>
  <si>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</si>
  <si>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</si>
  <si>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</si>
  <si>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</si>
  <si>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</si>
  <si>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</si>
  <si>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</si>
  <si>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</si>
  <si>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</si>
  <si>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</si>
  <si>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</si>
  <si>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</si>
  <si>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</si>
  <si>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</si>
  <si>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</si>
  <si>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</si>
  <si>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</si>
  <si>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</si>
  <si>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</si>
  <si>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</si>
  <si>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</si>
  <si>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</si>
  <si>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</si>
  <si>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</si>
  <si>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</si>
  <si>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</si>
  <si>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</si>
  <si>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</si>
  <si>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</si>
  <si>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</si>
  <si>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</si>
  <si>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</si>
  <si>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</si>
  <si>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</si>
  <si>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</si>
  <si>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</si>
  <si>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</si>
  <si>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</si>
  <si>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</si>
  <si>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</si>
  <si>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</si>
  <si>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</si>
  <si>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</si>
  <si>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</si>
  <si>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</si>
  <si>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</si>
  <si>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</si>
  <si>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</si>
  <si>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</si>
  <si>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</si>
  <si>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</si>
  <si>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</si>
  <si>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</si>
  <si>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</si>
  <si>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</si>
  <si>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</si>
  <si>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</si>
  <si>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</si>
  <si>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</si>
  <si>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</si>
  <si>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</si>
  <si>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</si>
  <si>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</si>
  <si>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</si>
  <si>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</si>
  <si>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</si>
  <si>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</si>
  <si>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</si>
  <si>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</si>
  <si>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</si>
  <si>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</si>
  <si>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</si>
  <si>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</si>
  <si>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</si>
  <si>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</si>
  <si>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</si>
  <si>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</si>
  <si>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</si>
  <si>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</si>
  <si>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</si>
  <si>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</si>
  <si>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</si>
  <si>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</si>
  <si>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</si>
  <si>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</si>
  <si>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</si>
  <si>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</si>
  <si>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</si>
  <si>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</si>
  <si>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</si>
  <si>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</si>
  <si>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</si>
  <si>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</si>
  <si>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</si>
  <si>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</si>
  <si>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</si>
  <si>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</si>
  <si>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</si>
  <si>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</si>
  <si>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</si>
  <si>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</si>
  <si>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</si>
  <si>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</si>
  <si>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</si>
  <si>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</si>
  <si>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</si>
  <si>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</si>
  <si>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</si>
  <si>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</si>
  <si>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</si>
  <si>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</si>
  <si>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</si>
  <si>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</si>
  <si>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</si>
  <si>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</si>
  <si>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</si>
  <si>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</si>
  <si>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</si>
  <si>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</si>
  <si>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</si>
  <si>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</si>
  <si>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</si>
  <si>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</si>
  <si>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</si>
  <si>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</si>
  <si>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</si>
  <si>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</si>
  <si>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</si>
  <si>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</si>
  <si>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</si>
  <si>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</si>
  <si>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</si>
  <si>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</si>
  <si>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</si>
  <si>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</si>
  <si>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</si>
  <si>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</si>
  <si>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</si>
  <si>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</si>
  <si>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</si>
  <si>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</si>
  <si>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</si>
  <si>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</si>
  <si>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</si>
  <si>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</si>
  <si>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</si>
  <si>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</si>
  <si>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</si>
  <si>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</si>
  <si>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</si>
  <si>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</si>
  <si>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</si>
  <si>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</si>
  <si>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</si>
  <si>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</si>
  <si>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</si>
  <si>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</si>
  <si>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</si>
  <si>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</si>
  <si>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</si>
  <si>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</si>
  <si>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</si>
  <si>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</si>
  <si>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</si>
  <si>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</si>
  <si>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</si>
  <si>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</si>
  <si>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</si>
  <si>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</si>
  <si>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</si>
  <si>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</si>
  <si>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</si>
  <si>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</si>
  <si>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</si>
  <si>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</si>
  <si>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</si>
  <si>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</si>
  <si>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</si>
  <si>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</si>
  <si>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</si>
  <si>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</si>
  <si>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</si>
  <si>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</si>
  <si>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</si>
  <si>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</si>
  <si>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</si>
  <si>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</si>
  <si>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</si>
  <si>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</si>
  <si>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</si>
  <si>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</si>
  <si>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</si>
  <si>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</si>
  <si>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</si>
  <si>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</si>
  <si>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</si>
  <si>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</si>
  <si>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</si>
  <si>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</si>
  <si>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</si>
  <si>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</si>
  <si>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</si>
  <si>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</si>
  <si>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</si>
  <si>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</si>
  <si>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</si>
  <si>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</si>
  <si>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</si>
  <si>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</si>
  <si>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</si>
  <si>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</si>
  <si>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</si>
  <si>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</si>
  <si>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</si>
  <si>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</si>
  <si>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</si>
  <si>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</si>
  <si>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</si>
  <si>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</si>
  <si>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</si>
  <si>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</si>
  <si>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</si>
  <si>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</si>
  <si>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</si>
  <si>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</si>
  <si>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</si>
  <si>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</si>
  <si>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</si>
  <si>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</si>
  <si>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</si>
  <si>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</si>
  <si>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</si>
  <si>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</si>
  <si>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</si>
  <si>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</si>
  <si>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</si>
  <si>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</si>
  <si>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</si>
  <si>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</si>
  <si>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</si>
  <si>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</si>
  <si>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</si>
  <si>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</si>
  <si>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</si>
  <si>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</si>
  <si>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</si>
  <si>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</si>
  <si>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</si>
  <si>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</si>
  <si>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</si>
  <si>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</si>
  <si>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</si>
  <si>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</si>
  <si>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</si>
  <si>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</si>
  <si>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</si>
  <si>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</si>
  <si>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</si>
  <si>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</si>
  <si>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</si>
  <si>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</si>
  <si>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</si>
  <si>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</si>
  <si>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</si>
  <si>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</si>
  <si>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</si>
  <si>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</si>
  <si>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</si>
  <si>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</si>
  <si>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</si>
  <si>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</si>
  <si>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</si>
  <si>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</si>
  <si>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</si>
  <si>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</si>
  <si>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</si>
  <si>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</si>
  <si>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</si>
  <si>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</si>
  <si>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</si>
  <si>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</si>
  <si>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</si>
  <si>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</si>
  <si>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</si>
  <si>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</si>
  <si>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</si>
  <si>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</si>
  <si>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</si>
  <si>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</si>
  <si>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</si>
  <si>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</si>
  <si>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</si>
  <si>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</si>
  <si>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</si>
  <si>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</si>
  <si>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</si>
  <si>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</si>
  <si>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</si>
  <si>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</si>
  <si>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</si>
  <si>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</si>
  <si>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</si>
  <si>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</si>
  <si>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</si>
  <si>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</si>
  <si>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</si>
  <si>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</si>
  <si>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</si>
  <si>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</si>
  <si>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</si>
  <si>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</si>
  <si>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</si>
  <si>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</si>
  <si>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</si>
  <si>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</si>
  <si>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</si>
  <si>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</si>
  <si>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</si>
  <si>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</si>
  <si>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</si>
  <si>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</si>
  <si>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</si>
  <si>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</si>
  <si>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</si>
  <si>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</si>
  <si>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</si>
  <si>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</si>
  <si>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</si>
  <si>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</si>
  <si>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</si>
  <si>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</si>
  <si>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</si>
  <si>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</si>
  <si>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</si>
  <si>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</si>
  <si>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</si>
  <si>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</si>
  <si>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</si>
  <si>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</si>
  <si>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</si>
  <si>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</si>
  <si>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</si>
  <si>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</si>
  <si>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</si>
  <si>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</si>
  <si>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</si>
  <si>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</si>
  <si>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</si>
  <si>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</si>
  <si>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</si>
  <si>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</si>
  <si>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</si>
  <si>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</si>
  <si>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</si>
  <si>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</si>
  <si>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</si>
  <si>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</si>
  <si>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</si>
  <si>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</si>
  <si>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</si>
  <si>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</si>
  <si>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</si>
  <si>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</si>
  <si>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</si>
  <si>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</si>
  <si>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</si>
  <si>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</si>
  <si>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</si>
  <si>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</si>
  <si>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</si>
  <si>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</si>
  <si>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</si>
  <si>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</si>
  <si>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</si>
  <si>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</si>
  <si>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</si>
  <si>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</si>
  <si>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</si>
  <si>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</si>
  <si>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</si>
  <si>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</si>
  <si>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</si>
  <si>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</si>
  <si>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</si>
  <si>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</si>
  <si>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</si>
  <si>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</si>
  <si>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</si>
  <si>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</si>
  <si>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</si>
  <si>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</si>
  <si>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</si>
  <si>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</si>
  <si>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</si>
  <si>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</si>
  <si>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</si>
  <si>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</si>
  <si>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</si>
  <si>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</si>
  <si>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</si>
  <si>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</si>
  <si>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</si>
  <si>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</si>
  <si>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</si>
  <si>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</si>
  <si>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</si>
  <si>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</si>
  <si>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</si>
  <si>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</si>
  <si>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</si>
  <si>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</si>
  <si>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</si>
  <si>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</si>
  <si>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</si>
  <si>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</si>
  <si>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</si>
  <si>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</si>
  <si>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</si>
  <si>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</si>
  <si>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</si>
  <si>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</si>
  <si>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</si>
  <si>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</si>
  <si>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</si>
  <si>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</si>
  <si>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</si>
  <si>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</si>
  <si>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</si>
  <si>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</si>
  <si>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</si>
  <si>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</si>
  <si>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</si>
  <si>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</si>
  <si>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</si>
  <si>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</si>
  <si>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</si>
  <si>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</si>
  <si>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</si>
  <si>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</si>
  <si>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</si>
  <si>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</si>
  <si>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</si>
  <si>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</si>
  <si>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</si>
  <si>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</si>
  <si>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</si>
  <si>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</si>
  <si>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</si>
  <si>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</si>
  <si>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</si>
  <si>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</si>
  <si>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</si>
  <si>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</si>
  <si>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</si>
  <si>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</si>
  <si>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</si>
  <si>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</si>
  <si>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</si>
  <si>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</si>
  <si>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</si>
  <si>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</si>
  <si>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</si>
  <si>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</si>
  <si>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</si>
  <si>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</si>
  <si>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</si>
  <si>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</si>
  <si>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</si>
  <si>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</si>
  <si>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</si>
  <si>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</si>
  <si>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</si>
  <si>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</si>
  <si>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</si>
  <si>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</si>
  <si>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</si>
  <si>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</si>
  <si>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</si>
  <si>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</si>
  <si>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</si>
  <si>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</si>
  <si>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</si>
  <si>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</si>
  <si>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</si>
  <si>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</si>
  <si>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</si>
  <si>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</si>
  <si>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</si>
  <si>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</si>
  <si>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</si>
  <si>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</si>
  <si>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</si>
  <si>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</si>
  <si>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</si>
  <si>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</si>
  <si>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</si>
  <si>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</si>
  <si>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</si>
  <si>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</si>
  <si>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</si>
  <si>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</si>
  <si>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</si>
  <si>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</si>
  <si>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</si>
  <si>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</si>
  <si>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</si>
  <si>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</si>
  <si>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</si>
  <si>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</si>
  <si>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</si>
  <si>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</si>
  <si>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</si>
  <si>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</si>
  <si>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</si>
  <si>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</si>
  <si>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</si>
  <si>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</si>
  <si>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</si>
  <si>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</si>
  <si>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</si>
  <si>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</si>
  <si>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</si>
  <si>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</si>
  <si>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</si>
  <si>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</si>
  <si>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</si>
  <si>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</si>
  <si>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</si>
  <si>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</si>
  <si>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</si>
  <si>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</si>
  <si>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</si>
  <si>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</si>
  <si>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</si>
  <si>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</si>
  <si>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</si>
  <si>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</si>
  <si>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</si>
  <si>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</si>
  <si>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</si>
  <si>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</si>
  <si>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</si>
  <si>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</si>
  <si>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</si>
  <si>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</si>
  <si>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</si>
  <si>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</si>
  <si>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</si>
  <si>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</si>
  <si>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</si>
  <si>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</si>
  <si>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</si>
  <si>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</si>
  <si>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</si>
  <si>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</si>
  <si>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</si>
  <si>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</si>
  <si>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</si>
  <si>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</si>
  <si>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</si>
  <si>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</si>
  <si>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</si>
  <si>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</si>
  <si>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</si>
  <si>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</si>
  <si>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</si>
  <si>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</si>
  <si>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</si>
  <si>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</si>
  <si>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</si>
  <si>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</si>
  <si>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</si>
  <si>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</si>
  <si>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</si>
  <si>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</si>
  <si>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</si>
  <si>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</si>
  <si>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</si>
  <si>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</si>
  <si>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</si>
  <si>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</si>
  <si>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</si>
  <si>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</si>
  <si>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</si>
  <si>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</si>
  <si>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</si>
  <si>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</si>
  <si>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</si>
  <si>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</si>
  <si>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</si>
  <si>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</si>
  <si>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</si>
  <si>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</si>
  <si>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</si>
  <si>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</si>
  <si>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</si>
  <si>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</si>
  <si>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</si>
  <si>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</si>
  <si>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</si>
  <si>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</si>
  <si>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</si>
  <si>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</si>
  <si>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</si>
  <si>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</si>
  <si>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</si>
  <si>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</si>
  <si>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</si>
  <si>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</si>
  <si>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</si>
  <si>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</si>
  <si>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</si>
  <si>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</si>
  <si>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</si>
  <si>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</si>
  <si>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</si>
  <si>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</si>
  <si>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</si>
  <si>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</si>
  <si>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</si>
  <si>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</si>
  <si>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</si>
  <si>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</si>
  <si>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</si>
  <si>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</si>
  <si>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</si>
  <si>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</si>
  <si>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</si>
  <si>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</si>
  <si>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</si>
  <si>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</si>
  <si>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</si>
  <si>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</si>
  <si>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</si>
  <si>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</si>
  <si>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</si>
  <si>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</si>
  <si>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</si>
  <si>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</si>
  <si>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</si>
  <si>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</si>
  <si>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</si>
  <si>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</si>
  <si>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</si>
  <si>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</si>
  <si>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</si>
  <si>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</si>
  <si>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</si>
  <si>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</si>
  <si>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</si>
  <si>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</si>
  <si>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</si>
  <si>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</si>
  <si>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</si>
  <si>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</si>
  <si>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</si>
  <si>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</si>
  <si>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</si>
  <si>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</si>
  <si>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</si>
  <si>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</si>
  <si>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</si>
  <si>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</si>
  <si>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</si>
  <si>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</si>
  <si>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</si>
  <si>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</si>
  <si>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</si>
  <si>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</si>
  <si>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</si>
  <si>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</si>
  <si>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</si>
  <si>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</si>
  <si>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</si>
  <si>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</si>
  <si>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</si>
  <si>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</si>
  <si>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</si>
  <si>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</si>
  <si>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</si>
  <si>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</si>
  <si>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</si>
  <si>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</si>
  <si>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</si>
  <si>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</si>
  <si>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</si>
  <si>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</si>
  <si>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</si>
  <si>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</si>
  <si>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</si>
  <si>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</si>
  <si>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</si>
  <si>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</si>
  <si>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</si>
  <si>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</si>
  <si>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</si>
  <si>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</si>
  <si>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</si>
  <si>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</si>
  <si>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</si>
  <si>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</si>
  <si>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</si>
  <si>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</si>
  <si>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</si>
  <si>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</si>
  <si>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</si>
  <si>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</si>
  <si>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</si>
  <si>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</si>
  <si>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</si>
  <si>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</si>
  <si>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</si>
  <si>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</si>
  <si>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</si>
  <si>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</si>
  <si>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</si>
  <si>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</si>
  <si>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</si>
  <si>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</si>
  <si>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</si>
  <si>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</si>
  <si>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</si>
  <si>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</si>
  <si>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</si>
  <si>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</si>
  <si>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</si>
  <si>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</si>
  <si>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</si>
  <si>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</si>
  <si>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</si>
  <si>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</si>
  <si>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</si>
  <si>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</si>
  <si>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</si>
  <si>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</si>
  <si>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</si>
  <si>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</si>
  <si>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</si>
  <si>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</si>
  <si>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</si>
  <si>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</si>
  <si>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</si>
  <si>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</si>
  <si>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</si>
  <si>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</si>
  <si>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</si>
  <si>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</si>
  <si>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</si>
  <si>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</si>
  <si>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</si>
  <si>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</si>
  <si>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</si>
  <si>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</si>
  <si>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</si>
  <si>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</si>
  <si>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</si>
  <si>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</si>
  <si>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</si>
  <si>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</si>
  <si>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</si>
  <si>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</si>
  <si>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</si>
  <si>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</si>
  <si>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</si>
  <si>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</si>
  <si>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</si>
  <si>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</si>
  <si>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</si>
  <si>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</si>
  <si>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</si>
  <si>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</si>
  <si>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</si>
  <si>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</si>
  <si>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</si>
  <si>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</si>
  <si>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</si>
  <si>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</si>
  <si>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</si>
  <si>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</si>
  <si>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</si>
  <si>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</si>
  <si>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</si>
  <si>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</si>
  <si>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</si>
  <si>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</si>
  <si>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</si>
  <si>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</si>
  <si>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</si>
  <si>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</si>
  <si>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</si>
  <si>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</si>
  <si>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</si>
  <si>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</si>
  <si>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</si>
  <si>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</si>
  <si>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</si>
  <si>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</si>
  <si>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</si>
  <si>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</si>
  <si>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</si>
  <si>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</si>
  <si>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</si>
  <si>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</si>
  <si>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</si>
  <si>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</si>
  <si>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</si>
  <si>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</si>
  <si>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</si>
  <si>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</si>
  <si>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</si>
  <si>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</si>
  <si>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</si>
  <si>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</si>
  <si>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</si>
  <si>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</si>
  <si>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</si>
  <si>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</si>
  <si>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</si>
  <si>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</si>
  <si>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</si>
  <si>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</si>
  <si>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</si>
  <si>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</si>
  <si>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</si>
  <si>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</si>
  <si>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</si>
  <si>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</si>
  <si>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</si>
  <si>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</si>
  <si>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</si>
  <si>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</si>
  <si>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</si>
  <si>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</si>
  <si>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</si>
  <si>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</si>
  <si>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</si>
  <si>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</si>
  <si>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</si>
  <si>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</si>
  <si>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</si>
  <si>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</si>
  <si>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</si>
  <si>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</si>
  <si>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</si>
  <si>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</si>
  <si>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</si>
  <si>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</si>
  <si>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</si>
  <si>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</si>
  <si>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</si>
  <si>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</si>
  <si>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</si>
  <si>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</si>
  <si>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</si>
  <si>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</si>
  <si>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</si>
  <si>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</si>
  <si>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</si>
  <si>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</si>
  <si>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</si>
  <si>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</si>
  <si>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</si>
  <si>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</si>
  <si>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</si>
  <si>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</si>
  <si>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</si>
  <si>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</si>
  <si>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</si>
  <si>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</si>
  <si>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</si>
  <si>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</si>
  <si>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</si>
  <si>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</si>
  <si>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</si>
  <si>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</si>
  <si>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</si>
  <si>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</si>
  <si>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</si>
  <si>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</si>
  <si>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</si>
  <si>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</si>
  <si>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</si>
  <si>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</si>
  <si>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</si>
  <si>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</si>
  <si>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</si>
  <si>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</si>
  <si>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</si>
  <si>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</si>
  <si>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</si>
  <si>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</si>
  <si>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</si>
  <si>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</si>
  <si>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</si>
  <si>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</si>
  <si>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</si>
  <si>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</si>
  <si>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</si>
  <si>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</si>
  <si>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</si>
  <si>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</si>
  <si>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</si>
  <si>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</si>
  <si>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</si>
  <si>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</si>
  <si>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</si>
  <si>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</si>
  <si>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</si>
  <si>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</si>
  <si>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</si>
  <si>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</si>
  <si>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</si>
  <si>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</si>
  <si>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</si>
  <si>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</si>
  <si>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</si>
  <si>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</si>
  <si>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</si>
  <si>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</si>
  <si>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</si>
  <si>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</si>
  <si>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</si>
  <si>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</si>
  <si>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</si>
  <si>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</si>
  <si>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</si>
  <si>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</si>
  <si>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</si>
  <si>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</si>
  <si>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</si>
  <si>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</si>
  <si>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</si>
  <si>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</si>
  <si>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</si>
  <si>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</si>
  <si>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</si>
  <si>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</si>
  <si>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</si>
  <si>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</si>
  <si>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</si>
  <si>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</si>
  <si>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</si>
  <si>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</si>
  <si>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</si>
  <si>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</si>
  <si>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</si>
  <si>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</si>
  <si>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</si>
  <si>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</si>
  <si>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</si>
  <si>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</si>
  <si>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</si>
  <si>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</si>
  <si>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</si>
  <si>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</si>
  <si>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</si>
  <si>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</si>
  <si>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</si>
  <si>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</si>
  <si>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</si>
  <si>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</si>
  <si>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</si>
  <si>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</si>
  <si>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</si>
  <si>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</si>
  <si>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</si>
  <si>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</si>
  <si>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</si>
  <si>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</si>
  <si>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</si>
  <si>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</si>
  <si>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</si>
  <si>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</si>
  <si>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</si>
  <si>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</si>
  <si>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</si>
  <si>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</si>
  <si>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</si>
  <si>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</si>
  <si>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</si>
  <si>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</si>
  <si>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</si>
  <si>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</si>
  <si>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</si>
  <si>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</si>
  <si>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</si>
  <si>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</si>
  <si>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</si>
  <si>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</si>
  <si>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</si>
  <si>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</si>
  <si>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</si>
  <si>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</si>
  <si>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</si>
  <si>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</si>
  <si>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</si>
  <si>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</si>
  <si>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</si>
  <si>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</si>
  <si>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</si>
  <si>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</si>
  <si>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</si>
  <si>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</si>
  <si>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</si>
  <si>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</si>
  <si>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</si>
  <si>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</si>
  <si>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</si>
  <si>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</si>
  <si>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</si>
  <si>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</si>
  <si>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</si>
  <si>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</si>
  <si>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</si>
  <si>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</si>
  <si>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</si>
  <si>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</si>
  <si>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</si>
  <si>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</si>
  <si>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</si>
  <si>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</si>
  <si>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</si>
  <si>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</si>
  <si>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</si>
  <si>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</si>
  <si>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</si>
  <si>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</si>
  <si>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</si>
  <si>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</si>
  <si>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</si>
  <si>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</si>
  <si>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</si>
  <si>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</si>
  <si>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</si>
  <si>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</si>
  <si>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</si>
  <si>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</si>
  <si>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</si>
  <si>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</si>
  <si>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</si>
  <si>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</si>
  <si>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</si>
  <si>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</si>
  <si>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</si>
  <si>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</si>
  <si>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</si>
  <si>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</si>
  <si>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</si>
  <si>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</si>
  <si>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</si>
  <si>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</si>
  <si>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</si>
  <si>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</si>
  <si>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</si>
  <si>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</si>
  <si>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</si>
  <si>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</si>
  <si>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</si>
  <si>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</si>
  <si>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</si>
  <si>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</si>
  <si>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</si>
  <si>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</si>
  <si>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</si>
  <si>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</si>
  <si>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</si>
  <si>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</si>
  <si>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</si>
  <si>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</si>
  <si>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</si>
  <si>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</si>
  <si>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</si>
  <si>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</si>
  <si>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</si>
  <si>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</si>
  <si>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</si>
  <si>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</si>
  <si>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</si>
  <si>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</si>
  <si>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</si>
  <si>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</si>
  <si>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</si>
  <si>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</si>
  <si>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</si>
  <si>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</si>
  <si>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</si>
  <si>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</si>
  <si>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</si>
  <si>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</si>
  <si>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</si>
  <si>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</si>
  <si>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</si>
  <si>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</si>
  <si>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</si>
  <si>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</si>
  <si>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</si>
  <si>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</si>
  <si>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</si>
  <si>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</si>
  <si>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</si>
  <si>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</si>
  <si>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</si>
  <si>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</si>
  <si>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</si>
  <si>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</si>
  <si>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</si>
  <si>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</si>
  <si>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</si>
  <si>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</si>
  <si>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</si>
  <si>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</si>
  <si>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</si>
  <si>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</si>
  <si>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</si>
  <si>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</si>
  <si>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</si>
  <si>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</si>
  <si>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</si>
  <si>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</si>
  <si>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</si>
  <si>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</si>
  <si>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</si>
  <si>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</si>
  <si>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</si>
  <si>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</si>
  <si>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</si>
  <si>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</si>
  <si>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</si>
  <si>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</si>
  <si>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</si>
  <si>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</si>
  <si>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</si>
  <si>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</si>
  <si>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</si>
  <si>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</si>
  <si>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</si>
  <si>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</si>
  <si>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</si>
  <si>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</si>
  <si>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</si>
  <si>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</si>
  <si>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</si>
  <si>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</si>
  <si>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</si>
  <si>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</si>
  <si>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</si>
  <si>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</si>
  <si>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</si>
  <si>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</si>
  <si>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</si>
  <si>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</si>
  <si>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</si>
  <si>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</si>
  <si>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</si>
  <si>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</si>
  <si>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</si>
  <si>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</si>
  <si>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</si>
  <si>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</si>
  <si>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</si>
  <si>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</si>
  <si>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</si>
  <si>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</si>
  <si>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</si>
  <si>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</si>
  <si>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</si>
  <si>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</si>
  <si>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</si>
  <si>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</si>
  <si>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</si>
  <si>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</si>
  <si>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</si>
  <si>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</si>
  <si>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</si>
  <si>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</si>
  <si>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</si>
  <si>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</si>
  <si>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</si>
  <si>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</si>
  <si>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</si>
  <si>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</si>
  <si>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</si>
  <si>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</si>
  <si>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</si>
  <si>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</si>
  <si>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</si>
  <si>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</si>
  <si>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</si>
  <si>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</si>
  <si>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</si>
  <si>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</si>
  <si>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</si>
  <si>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</si>
  <si>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</si>
  <si>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</si>
  <si>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</si>
  <si>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</si>
  <si>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</si>
  <si>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</si>
  <si>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</si>
  <si>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</si>
  <si>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</si>
  <si>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</si>
  <si>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</si>
  <si>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</si>
  <si>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</si>
  <si>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</si>
  <si>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</si>
  <si>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</si>
  <si>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</si>
  <si>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</si>
  <si>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</si>
  <si>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</si>
  <si>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</si>
  <si>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</si>
  <si>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</si>
  <si>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</si>
  <si>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</si>
  <si>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</si>
  <si>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</si>
  <si>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</si>
  <si>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</si>
  <si>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</si>
  <si>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</si>
  <si>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</si>
  <si>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</si>
  <si>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</si>
  <si>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</si>
  <si>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</si>
  <si>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</si>
  <si>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</si>
  <si>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</si>
  <si>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</si>
  <si>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</si>
  <si>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</si>
  <si>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</si>
  <si>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</si>
  <si>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</si>
  <si>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</si>
  <si>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</si>
  <si>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</si>
  <si>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</si>
  <si>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</si>
  <si>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</si>
  <si>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</si>
  <si>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</si>
  <si>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</si>
  <si>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</si>
  <si>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</si>
  <si>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</si>
  <si>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</si>
  <si>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</si>
  <si>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</si>
  <si>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</si>
  <si>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</si>
  <si>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</si>
  <si>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</si>
  <si>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</si>
  <si>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</si>
  <si>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</si>
  <si>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</si>
  <si>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</si>
  <si>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</si>
  <si>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</si>
  <si>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</si>
  <si>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</si>
  <si>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</si>
  <si>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</si>
  <si>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</si>
  <si>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</si>
  <si>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</si>
  <si>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</si>
  <si>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</si>
  <si>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</si>
  <si>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</si>
  <si>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</si>
  <si>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</si>
  <si>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</si>
  <si>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</si>
  <si>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</si>
  <si>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</si>
  <si>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</si>
  <si>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</si>
  <si>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</si>
  <si>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</si>
  <si>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</si>
  <si>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</si>
  <si>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</si>
  <si>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</si>
  <si>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</si>
  <si>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</si>
  <si>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</si>
  <si>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</si>
  <si>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</si>
  <si>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</si>
  <si>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</si>
  <si>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</si>
  <si>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</si>
  <si>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</si>
  <si>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</si>
  <si>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</si>
  <si>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</si>
  <si>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</si>
  <si>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</si>
  <si>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</si>
  <si>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</si>
  <si>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</si>
  <si>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</si>
  <si>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</si>
  <si>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</si>
  <si>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</si>
  <si>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</si>
  <si>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</si>
  <si>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</si>
  <si>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</si>
  <si>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</si>
  <si>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</si>
  <si>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</si>
  <si>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</si>
  <si>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</si>
  <si>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</si>
  <si>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</si>
  <si>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</si>
  <si>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</si>
  <si>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</si>
  <si>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</si>
  <si>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</si>
  <si>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</si>
  <si>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</si>
  <si>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</si>
  <si>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</si>
  <si>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</si>
  <si>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</si>
  <si>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</si>
  <si>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</si>
  <si>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</si>
  <si>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</si>
  <si>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</si>
  <si>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</si>
  <si>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</si>
  <si>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</si>
  <si>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</si>
  <si>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</si>
  <si>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</si>
  <si>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</si>
  <si>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</si>
  <si>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</si>
  <si>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</si>
  <si>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</si>
  <si>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</si>
  <si>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</si>
  <si>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</si>
  <si>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</si>
  <si>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</si>
  <si>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</si>
  <si>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</si>
  <si>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</si>
  <si>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</si>
  <si>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</si>
  <si>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</si>
  <si>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</si>
  <si>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</si>
  <si>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</si>
  <si>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</si>
  <si>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</si>
  <si>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</si>
  <si>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</si>
  <si>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</si>
  <si>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</si>
  <si>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</si>
  <si>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</si>
  <si>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</si>
  <si>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</si>
  <si>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</si>
  <si>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</si>
  <si>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</si>
  <si>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</si>
  <si>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</si>
  <si>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</si>
  <si>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</si>
  <si>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</si>
  <si>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</si>
  <si>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</si>
  <si>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</si>
  <si>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</si>
  <si>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</si>
  <si>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</si>
  <si>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</si>
  <si>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</si>
  <si>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</si>
  <si>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</si>
  <si>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</si>
  <si>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</si>
  <si>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</si>
  <si>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</si>
  <si>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</si>
  <si>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</si>
  <si>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</si>
  <si>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</si>
  <si>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</si>
  <si>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</si>
  <si>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</si>
  <si>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</si>
  <si>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</si>
  <si>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</si>
  <si>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</si>
  <si>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</si>
  <si>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</si>
  <si>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</si>
  <si>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</si>
  <si>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</si>
  <si>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</si>
  <si>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</si>
  <si>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</si>
  <si>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</si>
  <si>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</si>
  <si>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</si>
  <si>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</si>
  <si>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</si>
  <si>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</si>
  <si>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</si>
  <si>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</si>
  <si>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</si>
  <si>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</si>
  <si>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</si>
  <si>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</si>
  <si>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</si>
  <si>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</si>
  <si>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</si>
  <si>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</si>
  <si>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</si>
  <si>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</si>
  <si>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</si>
  <si>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</si>
  <si>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</si>
  <si>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</si>
  <si>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</si>
  <si>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</si>
  <si>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</si>
  <si>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</si>
  <si>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</si>
  <si>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</si>
  <si>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</si>
  <si>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</si>
  <si>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</si>
  <si>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</si>
  <si>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</si>
  <si>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</si>
  <si>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</si>
  <si>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</si>
  <si>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</si>
  <si>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</si>
  <si>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</si>
  <si>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</si>
  <si>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</si>
  <si>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</si>
  <si>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</si>
  <si>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</si>
  <si>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</si>
  <si>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</si>
  <si>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</si>
  <si>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</si>
  <si>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</si>
  <si>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</si>
  <si>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</si>
  <si>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</si>
  <si>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</si>
  <si>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</si>
  <si>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</si>
  <si>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</si>
  <si>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</si>
  <si>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</si>
  <si>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</si>
  <si>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</si>
  <si>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</si>
  <si>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</si>
  <si>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</si>
  <si>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</si>
  <si>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</si>
  <si>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</si>
  <si>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</si>
  <si>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</si>
  <si>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</si>
  <si>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</si>
  <si>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</si>
  <si>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</si>
  <si>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</si>
  <si>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</si>
  <si>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</si>
  <si>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</si>
  <si>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</si>
  <si>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</si>
  <si>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</si>
  <si>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</si>
  <si>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</si>
  <si>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</si>
  <si>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</si>
  <si>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</si>
  <si>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</si>
  <si>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</si>
  <si>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</si>
  <si>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</si>
  <si>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</si>
  <si>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</si>
  <si>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</si>
  <si>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</si>
  <si>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</si>
  <si>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</si>
  <si>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</si>
  <si>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</si>
  <si>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</si>
  <si>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</si>
  <si>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</si>
  <si>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</si>
  <si>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</si>
  <si>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</si>
  <si>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</si>
  <si>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</si>
  <si>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</si>
  <si>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</si>
  <si>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</si>
  <si>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</si>
  <si>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</si>
  <si>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</si>
  <si>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</si>
  <si>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</si>
  <si>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</si>
  <si>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</si>
  <si>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</si>
  <si>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</si>
  <si>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</si>
  <si>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</si>
  <si>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</si>
  <si>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</si>
  <si>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</si>
  <si>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</si>
  <si>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</si>
  <si>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</si>
  <si>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</si>
  <si>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</si>
  <si>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</si>
  <si>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</si>
  <si>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</si>
  <si>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</si>
  <si>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</si>
  <si>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</si>
  <si>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</si>
  <si>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</si>
  <si>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</si>
  <si>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</si>
  <si>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</si>
  <si>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</si>
  <si>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</si>
  <si>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</si>
  <si>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</si>
  <si>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</si>
  <si>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</si>
  <si>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</si>
  <si>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</si>
  <si>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</si>
  <si>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</si>
  <si>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</si>
  <si>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</si>
  <si>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</si>
  <si>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</si>
  <si>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</si>
  <si>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</si>
  <si>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</si>
  <si>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</si>
  <si>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</si>
  <si>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</si>
  <si>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</si>
  <si>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</si>
  <si>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</si>
  <si>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</si>
  <si>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</si>
  <si>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</si>
  <si>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</si>
  <si>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</si>
  <si>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</si>
  <si>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</si>
  <si>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</si>
  <si>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</si>
  <si>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</si>
  <si>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</si>
  <si>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</si>
  <si>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</si>
  <si>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</si>
  <si>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</si>
  <si>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</si>
  <si>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</si>
  <si>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</si>
  <si>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</si>
  <si>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</si>
  <si>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</si>
  <si>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</si>
  <si>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</si>
  <si>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</si>
  <si>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</si>
  <si>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</si>
  <si>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</si>
  <si>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</si>
  <si>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</si>
  <si>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</si>
  <si>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</si>
  <si>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</si>
  <si>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</si>
  <si>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</si>
  <si>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</si>
  <si>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</si>
  <si>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</si>
  <si>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</si>
  <si>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</si>
  <si>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</si>
  <si>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</si>
  <si>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</si>
  <si>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</si>
  <si>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</si>
  <si>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</si>
  <si>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</si>
  <si>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</si>
  <si>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</si>
  <si>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</si>
  <si>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</si>
  <si>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</si>
  <si>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</si>
  <si>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</si>
  <si>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</si>
  <si>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</si>
  <si>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</si>
  <si>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</si>
  <si>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</si>
  <si>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</si>
  <si>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</si>
  <si>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</si>
  <si>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</si>
  <si>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</si>
  <si>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</si>
  <si>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</si>
  <si>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</si>
  <si>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</si>
  <si>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</si>
  <si>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</si>
  <si>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</si>
  <si>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</si>
  <si>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</si>
  <si>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</si>
  <si>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</si>
  <si>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</si>
  <si>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</si>
  <si>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</si>
  <si>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</si>
  <si>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</si>
  <si>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</si>
  <si>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</si>
  <si>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</si>
  <si>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</si>
  <si>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</si>
  <si>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</si>
  <si>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</si>
  <si>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</si>
  <si>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</si>
  <si>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</si>
  <si>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</si>
  <si>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</si>
  <si>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</si>
  <si>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</si>
  <si>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</si>
  <si>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</si>
  <si>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</si>
  <si>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</si>
  <si>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</si>
  <si>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</si>
  <si>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</si>
  <si>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</si>
  <si>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</si>
  <si>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</si>
  <si>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</si>
  <si>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</si>
  <si>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</si>
  <si>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</si>
  <si>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</si>
  <si>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</si>
  <si>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</si>
  <si>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</si>
  <si>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</si>
  <si>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</si>
  <si>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</si>
  <si>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</si>
  <si>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</si>
  <si>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</si>
  <si>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</si>
  <si>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</si>
  <si>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</si>
  <si>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</si>
  <si>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</si>
  <si>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</si>
  <si>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</si>
  <si>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</si>
  <si>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</si>
  <si>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</si>
  <si>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</si>
  <si>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</si>
  <si>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</si>
  <si>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</si>
  <si>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</si>
  <si>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</si>
  <si>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</si>
  <si>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</si>
  <si>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</si>
  <si>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</si>
  <si>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</si>
  <si>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</si>
  <si>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</si>
  <si>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</si>
  <si>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</si>
  <si>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</si>
  <si>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</si>
  <si>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</si>
  <si>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</si>
  <si>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</si>
  <si>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</si>
  <si>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</si>
  <si>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</si>
  <si>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</si>
  <si>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</si>
  <si>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</si>
  <si>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</si>
  <si>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</si>
  <si>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</si>
  <si>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</si>
  <si>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</si>
  <si>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</si>
  <si>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</si>
  <si>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</si>
  <si>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</si>
  <si>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</si>
  <si>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</si>
  <si>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</si>
  <si>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</si>
  <si>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</si>
  <si>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</si>
  <si>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</si>
  <si>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</si>
  <si>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</si>
  <si>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</si>
  <si>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</si>
  <si>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</si>
  <si>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</si>
  <si>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</si>
  <si>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</si>
  <si>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</si>
  <si>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</si>
  <si>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</si>
  <si>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</si>
  <si>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</si>
  <si>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</si>
  <si>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</si>
  <si>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</si>
  <si>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</si>
  <si>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</si>
  <si>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</si>
  <si>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</si>
  <si>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</si>
  <si>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</si>
  <si>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</si>
  <si>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</si>
  <si>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</si>
  <si>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</si>
  <si>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</si>
  <si>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</si>
  <si>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</si>
  <si>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</si>
  <si>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</si>
  <si>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</si>
  <si>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</si>
  <si>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</si>
  <si>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</si>
  <si>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</si>
  <si>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</si>
  <si>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</si>
  <si>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</si>
  <si>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</si>
  <si>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</si>
  <si>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</si>
  <si>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</si>
  <si>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</si>
  <si>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</si>
  <si>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</si>
  <si>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</si>
  <si>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</si>
  <si>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</si>
  <si>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</si>
  <si>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</si>
  <si>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</si>
  <si>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</si>
  <si>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</si>
  <si>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</si>
  <si>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</si>
  <si>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</si>
  <si>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</si>
  <si>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</si>
  <si>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</si>
  <si>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</si>
  <si>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</si>
  <si>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</si>
  <si>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</si>
  <si>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</si>
  <si>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</si>
  <si>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</si>
  <si>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</si>
  <si>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</si>
  <si>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</si>
  <si>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</si>
  <si>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</si>
  <si>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</si>
  <si>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</si>
  <si>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</si>
  <si>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</si>
  <si>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</si>
  <si>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</si>
  <si>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</si>
  <si>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</si>
  <si>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</si>
  <si>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</si>
  <si>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</si>
  <si>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</si>
  <si>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</si>
  <si>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</si>
  <si>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</si>
  <si>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</si>
  <si>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</si>
  <si>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</si>
  <si>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</si>
  <si>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</si>
  <si>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</si>
  <si>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</si>
  <si>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</si>
  <si>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</si>
  <si>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</si>
  <si>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</si>
  <si>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</si>
  <si>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</si>
  <si>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</si>
  <si>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</si>
  <si>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</si>
  <si>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</si>
  <si>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</si>
  <si>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</si>
  <si>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</si>
  <si>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</si>
  <si>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</si>
  <si>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</si>
  <si>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</si>
  <si>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</si>
  <si>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</si>
  <si>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</si>
  <si>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</si>
  <si>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</si>
  <si>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</si>
  <si>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</si>
  <si>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</si>
  <si>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</si>
  <si>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</si>
  <si>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</si>
  <si>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</si>
  <si>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</si>
  <si>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</si>
  <si>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</si>
  <si>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</si>
  <si>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</si>
  <si>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</si>
  <si>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</si>
  <si>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</si>
  <si>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</si>
  <si>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</si>
  <si>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</si>
  <si>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</si>
  <si>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</si>
  <si>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</si>
  <si>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</si>
  <si>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</si>
  <si>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</si>
  <si>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</si>
  <si>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</si>
  <si>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</si>
  <si>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</si>
  <si>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</si>
  <si>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</si>
  <si>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</si>
  <si>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</si>
  <si>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</si>
  <si>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</si>
  <si>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</si>
  <si>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</si>
  <si>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</si>
  <si>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</si>
  <si>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</si>
  <si>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</si>
  <si>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</si>
  <si>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</si>
  <si>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</si>
  <si>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</si>
  <si>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</si>
  <si>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</si>
  <si>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</si>
  <si>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</si>
  <si>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</si>
  <si>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</si>
  <si>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</si>
  <si>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</si>
  <si>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</si>
  <si>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</si>
  <si>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</si>
  <si>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</si>
  <si>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</si>
  <si>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</si>
  <si>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</si>
  <si>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</si>
  <si>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</si>
  <si>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</si>
  <si>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</si>
  <si>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</si>
  <si>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</si>
  <si>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</si>
  <si>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</si>
  <si>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</si>
  <si>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</si>
  <si>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</si>
  <si>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</si>
  <si>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</si>
  <si>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</si>
  <si>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</si>
  <si>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</si>
  <si>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</si>
  <si>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</si>
  <si>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</si>
  <si>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</si>
  <si>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</si>
  <si>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</si>
  <si>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</si>
  <si>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</si>
  <si>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</si>
  <si>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</si>
  <si>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</si>
  <si>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</si>
  <si>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</si>
  <si>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</si>
  <si>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</si>
  <si>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</si>
  <si>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</si>
  <si>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</si>
  <si>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</si>
  <si>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</si>
  <si>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</si>
  <si>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</si>
  <si>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</si>
  <si>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</si>
  <si>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</si>
  <si>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</si>
  <si>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</si>
  <si>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</si>
  <si>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</si>
  <si>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</si>
  <si>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</si>
  <si>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</si>
  <si>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</si>
  <si>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</si>
  <si>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</si>
  <si>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</si>
  <si>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</si>
  <si>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</si>
  <si>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</si>
  <si>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</si>
  <si>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</si>
  <si>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</si>
  <si>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</si>
  <si>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</si>
  <si>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</si>
  <si>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</si>
  <si>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</si>
  <si>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</si>
  <si>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</si>
  <si>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</si>
  <si>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</si>
  <si>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</si>
  <si>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</si>
  <si>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</si>
  <si>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</si>
  <si>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</si>
  <si>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</si>
  <si>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</si>
  <si>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</si>
  <si>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</si>
  <si>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</si>
  <si>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</si>
  <si>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</si>
  <si>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</si>
  <si>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</si>
  <si>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</si>
  <si>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</si>
  <si>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</si>
  <si>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</si>
  <si>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</si>
  <si>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</si>
  <si>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</si>
  <si>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</si>
  <si>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</si>
  <si>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</si>
  <si>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</si>
  <si>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</si>
  <si>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</si>
  <si>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</si>
  <si>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</si>
  <si>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</si>
  <si>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</si>
  <si>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</si>
  <si>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</si>
  <si>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</si>
  <si>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</si>
  <si>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</si>
  <si>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</si>
  <si>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</si>
  <si>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</si>
  <si>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</si>
  <si>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</si>
  <si>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</si>
  <si>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</si>
  <si>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</si>
  <si>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</si>
  <si>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</si>
  <si>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</si>
  <si>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</si>
  <si>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</si>
  <si>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</si>
  <si>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</si>
  <si>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</si>
  <si>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</si>
  <si>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</si>
  <si>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</si>
  <si>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</si>
  <si>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</si>
  <si>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</si>
  <si>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</si>
  <si>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</si>
  <si>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</si>
  <si>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</si>
  <si>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</si>
  <si>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</si>
  <si>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</si>
  <si>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</si>
  <si>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</si>
  <si>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</si>
  <si>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</si>
  <si>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</si>
  <si>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</si>
  <si>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</si>
  <si>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</si>
  <si>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</si>
  <si>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</si>
  <si>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</si>
  <si>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</si>
  <si>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</si>
  <si>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</si>
  <si>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</si>
  <si>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</si>
  <si>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</si>
  <si>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</si>
  <si>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</si>
  <si>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</si>
  <si>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</si>
  <si>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</si>
  <si>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</si>
  <si>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</si>
  <si>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</si>
  <si>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</si>
  <si>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</si>
  <si>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</si>
  <si>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</si>
  <si>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</si>
  <si>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</si>
  <si>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</si>
  <si>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</si>
  <si>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</si>
  <si>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</si>
  <si>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</si>
  <si>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</si>
  <si>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</si>
  <si>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</si>
  <si>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</si>
  <si>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</si>
  <si>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</si>
  <si>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</si>
  <si>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</si>
  <si>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</si>
  <si>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</si>
  <si>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</si>
  <si>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</si>
  <si>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</si>
  <si>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</si>
  <si>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</si>
  <si>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</si>
  <si>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</si>
  <si>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</si>
  <si>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</si>
  <si>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</si>
  <si>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</si>
  <si>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</si>
  <si>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</si>
  <si>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</si>
  <si>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</si>
  <si>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</si>
  <si>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</si>
  <si>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</si>
  <si>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</si>
  <si>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</si>
  <si>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</si>
  <si>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</si>
  <si>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</si>
  <si>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</si>
  <si>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</si>
  <si>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</si>
  <si>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</si>
  <si>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</si>
  <si>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</si>
  <si>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</si>
  <si>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</si>
  <si>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</si>
  <si>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</si>
  <si>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</si>
  <si>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</si>
  <si>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</si>
  <si>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</si>
  <si>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</si>
  <si>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</si>
  <si>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</si>
  <si>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</si>
  <si>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</si>
  <si>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</si>
  <si>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</si>
  <si>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</si>
  <si>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</si>
  <si>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</si>
  <si>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</si>
  <si>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</si>
  <si>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</si>
  <si>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</si>
  <si>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</si>
  <si>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</si>
  <si>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</si>
  <si>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</si>
  <si>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</si>
  <si>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</si>
  <si>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</si>
  <si>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</si>
  <si>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</si>
  <si>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</si>
  <si>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</si>
  <si>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</si>
  <si>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</si>
  <si>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</si>
  <si>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</si>
  <si>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</si>
  <si>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</si>
  <si>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</si>
  <si>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</si>
  <si>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</si>
  <si>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</si>
  <si>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</si>
  <si>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</si>
  <si>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</si>
  <si>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</si>
  <si>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</si>
  <si>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</si>
  <si>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</si>
  <si>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</si>
  <si>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</si>
  <si>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</si>
  <si>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</si>
  <si>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</si>
  <si>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</si>
  <si>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</si>
  <si>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</si>
  <si>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</si>
  <si>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</si>
  <si>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</si>
  <si>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</si>
  <si>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</si>
  <si>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</si>
  <si>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</si>
  <si>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</si>
  <si>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</si>
  <si>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</si>
  <si>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</si>
  <si>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</si>
  <si>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</si>
  <si>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</si>
  <si>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</si>
  <si>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</si>
  <si>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</si>
  <si>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</si>
  <si>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</si>
  <si>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</si>
  <si>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</si>
  <si>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</si>
  <si>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</si>
  <si>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</si>
  <si>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</si>
  <si>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</si>
  <si>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</si>
  <si>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</si>
  <si>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</si>
  <si>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</si>
  <si>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</si>
  <si>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</si>
  <si>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</si>
  <si>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</si>
  <si>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</si>
  <si>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</si>
  <si>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</si>
  <si>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</si>
  <si>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</si>
  <si>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</si>
  <si>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</si>
  <si>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</si>
  <si>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</si>
  <si>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</si>
  <si>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</si>
  <si>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</si>
  <si>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</si>
  <si>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</si>
  <si>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</si>
  <si>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</si>
  <si>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</si>
  <si>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</si>
  <si>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</si>
  <si>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</si>
  <si>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</si>
  <si>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</si>
  <si>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</si>
  <si>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</si>
  <si>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</si>
  <si>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</si>
  <si>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</si>
  <si>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</si>
  <si>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</si>
  <si>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</si>
  <si>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</si>
  <si>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</si>
  <si>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</si>
  <si>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</si>
  <si>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</si>
  <si>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</si>
  <si>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</si>
  <si>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</si>
  <si>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</si>
  <si>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</si>
  <si>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</si>
  <si>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</si>
  <si>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</si>
  <si>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</si>
  <si>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</si>
  <si>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</si>
  <si>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</si>
  <si>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</si>
  <si>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</si>
  <si>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</si>
  <si>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</si>
  <si>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</si>
  <si>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</si>
  <si>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</si>
  <si>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</si>
  <si>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</si>
  <si>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</si>
  <si>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</si>
  <si>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</si>
  <si>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</si>
  <si>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</si>
  <si>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</si>
  <si>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</si>
  <si>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</si>
  <si>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</si>
  <si>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</si>
  <si>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</si>
  <si>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</si>
  <si>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</si>
  <si>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</si>
  <si>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</si>
  <si>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</si>
  <si>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</si>
  <si>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</si>
  <si>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</si>
  <si>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</si>
  <si>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</si>
  <si>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</si>
  <si>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</si>
  <si>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</si>
  <si>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</si>
  <si>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</si>
  <si>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</si>
  <si>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</si>
  <si>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</si>
  <si>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</si>
  <si>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</si>
  <si>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</si>
  <si>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</si>
  <si>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</si>
  <si>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</si>
  <si>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</si>
  <si>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</si>
  <si>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</si>
  <si>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</si>
  <si>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</si>
  <si>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</si>
  <si>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</si>
  <si>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</si>
  <si>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</si>
  <si>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</si>
  <si>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</si>
  <si>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</si>
  <si>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</si>
  <si>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</si>
  <si>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</si>
  <si>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</si>
  <si>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</si>
  <si>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</si>
  <si>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</si>
  <si>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</si>
  <si>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</si>
  <si>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</si>
  <si>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</si>
  <si>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</si>
  <si>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</si>
  <si>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</si>
  <si>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</si>
  <si>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</si>
  <si>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</si>
  <si>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</si>
  <si>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</si>
  <si>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</si>
  <si>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</si>
  <si>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</si>
  <si>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</si>
  <si>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</si>
  <si>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</si>
  <si>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</si>
  <si>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</si>
  <si>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</si>
  <si>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</si>
  <si>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</si>
  <si>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</si>
  <si>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</si>
  <si>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</si>
  <si>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</si>
  <si>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</si>
  <si>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</si>
  <si>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</si>
  <si>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</si>
  <si>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</si>
  <si>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</si>
  <si>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</si>
  <si>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</si>
  <si>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</si>
  <si>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</si>
  <si>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</si>
  <si>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</si>
  <si>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</si>
  <si>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</si>
  <si>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</si>
  <si>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</si>
  <si>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</si>
  <si>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</si>
  <si>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</si>
  <si>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</si>
  <si>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</si>
  <si>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</si>
  <si>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</si>
  <si>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</si>
  <si>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</si>
  <si>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</si>
  <si>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</si>
  <si>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</si>
  <si>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</si>
  <si>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</si>
  <si>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</si>
  <si>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</si>
  <si>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</si>
  <si>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</si>
  <si>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</si>
  <si>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</si>
  <si>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</si>
  <si>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</si>
  <si>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</si>
  <si>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</si>
  <si>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</si>
  <si>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</si>
  <si>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</si>
  <si>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</si>
  <si>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</si>
  <si>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</si>
  <si>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</si>
  <si>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</si>
  <si>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</si>
  <si>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</si>
  <si>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</si>
  <si>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</si>
  <si>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</si>
  <si>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</si>
  <si>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</si>
  <si>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</si>
  <si>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</si>
  <si>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</si>
  <si>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</si>
  <si>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</si>
  <si>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</si>
  <si>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</si>
  <si>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</si>
  <si>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</si>
  <si>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</si>
  <si>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</si>
  <si>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</si>
  <si>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</si>
  <si>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</si>
  <si>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</si>
  <si>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</si>
  <si>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</si>
  <si>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</si>
  <si>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</si>
  <si>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</si>
  <si>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</si>
  <si>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</si>
  <si>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</si>
  <si>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</si>
  <si>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</si>
  <si>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</si>
  <si>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</si>
  <si>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</si>
  <si>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</si>
  <si>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</si>
  <si>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</si>
  <si>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</si>
  <si>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</si>
  <si>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</si>
  <si>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</si>
  <si>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</si>
  <si>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</si>
  <si>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</si>
  <si>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</si>
  <si>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</si>
  <si>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</si>
  <si>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</si>
  <si>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</si>
  <si>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</si>
  <si>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</si>
  <si>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</si>
  <si>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</si>
  <si>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</si>
  <si>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</si>
  <si>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</si>
  <si>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</si>
  <si>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</si>
  <si>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</si>
  <si>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</si>
  <si>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</si>
  <si>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</si>
  <si>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</si>
  <si>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</si>
  <si>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</si>
  <si>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</si>
  <si>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</si>
  <si>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</si>
  <si>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</si>
  <si>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</si>
  <si>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</si>
  <si>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</si>
  <si>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</si>
  <si>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</si>
  <si>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</si>
  <si>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</si>
  <si>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</si>
  <si>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</si>
  <si>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</si>
  <si>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</si>
  <si>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</si>
  <si>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</si>
  <si>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</si>
  <si>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</si>
  <si>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</si>
  <si>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</si>
  <si>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</si>
  <si>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</si>
  <si>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</si>
  <si>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</si>
  <si>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</si>
  <si>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</si>
  <si>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</si>
  <si>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</si>
  <si>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</si>
  <si>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</si>
  <si>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</si>
  <si>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</si>
  <si>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</si>
  <si>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</si>
  <si>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</si>
  <si>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</si>
  <si>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</si>
  <si>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</si>
  <si>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</si>
  <si>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</si>
  <si>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</si>
  <si>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</si>
  <si>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</si>
  <si>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</si>
  <si>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</si>
  <si>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</si>
  <si>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</si>
  <si>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</si>
  <si>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</si>
  <si>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</si>
  <si>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</si>
  <si>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</si>
  <si>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</si>
  <si>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</si>
  <si>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</si>
  <si>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</si>
  <si>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</si>
  <si>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</si>
  <si>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</si>
  <si>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</si>
  <si>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</si>
  <si>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</si>
  <si>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</si>
  <si>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</si>
  <si>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</si>
  <si>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</si>
  <si>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</si>
  <si>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</si>
  <si>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</si>
  <si>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</si>
  <si>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</si>
  <si>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</si>
  <si>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</si>
  <si>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</si>
  <si>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</si>
  <si>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</si>
  <si>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</si>
  <si>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</si>
  <si>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</si>
  <si>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</si>
  <si>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</si>
  <si>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</si>
  <si>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</si>
  <si>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</si>
  <si>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</si>
  <si>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</si>
  <si>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</si>
  <si>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</si>
  <si>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</si>
  <si>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</si>
  <si>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</si>
  <si>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</si>
  <si>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</si>
  <si>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</si>
  <si>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</si>
  <si>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</si>
  <si>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</si>
  <si>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</si>
  <si>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</si>
  <si>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</si>
  <si>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</si>
  <si>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</si>
  <si>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</si>
  <si>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</si>
  <si>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</si>
  <si>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</si>
  <si>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</si>
  <si>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</si>
  <si>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</si>
  <si>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</si>
  <si>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</si>
  <si>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</si>
  <si>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</si>
  <si>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</si>
  <si>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</si>
  <si>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</si>
  <si>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</si>
  <si>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</si>
  <si>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</si>
  <si>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</si>
  <si>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</si>
  <si>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</si>
  <si>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</si>
  <si>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</si>
  <si>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</si>
  <si>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</si>
  <si>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</si>
  <si>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</si>
  <si>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</si>
  <si>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</si>
  <si>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</si>
  <si>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</si>
  <si>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</si>
  <si>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</si>
  <si>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</si>
  <si>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</si>
  <si>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</si>
  <si>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</si>
  <si>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</si>
  <si>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</si>
  <si>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</si>
  <si>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</si>
  <si>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</si>
  <si>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</si>
  <si>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</si>
  <si>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</si>
  <si>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</si>
  <si>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</si>
  <si>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</si>
  <si>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</si>
  <si>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</si>
  <si>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</si>
  <si>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</si>
  <si>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</si>
  <si>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</si>
  <si>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</si>
  <si>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</si>
  <si>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</si>
  <si>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</si>
  <si>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</si>
  <si>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</si>
  <si>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</si>
  <si>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</si>
  <si>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</si>
  <si>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</si>
  <si>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</si>
  <si>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</si>
  <si>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</si>
  <si>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</si>
  <si>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</si>
  <si>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</si>
  <si>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</si>
  <si>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</si>
  <si>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</si>
  <si>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</si>
  <si>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</si>
  <si>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</si>
  <si>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</si>
  <si>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</si>
  <si>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</si>
  <si>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</si>
  <si>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</si>
  <si>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</si>
  <si>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</si>
  <si>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</si>
  <si>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</si>
  <si>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</si>
  <si>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</si>
  <si>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</si>
  <si>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</si>
  <si>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</si>
  <si>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</si>
  <si>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</si>
  <si>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</si>
  <si>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</si>
  <si>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</si>
  <si>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</si>
  <si>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</si>
  <si>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</si>
  <si>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</si>
  <si>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</si>
  <si>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</si>
  <si>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</si>
  <si>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</si>
  <si>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</si>
  <si>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</si>
  <si>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</si>
  <si>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</si>
  <si>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</si>
  <si>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</si>
  <si>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</si>
  <si>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</si>
  <si>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</si>
  <si>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</si>
  <si>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</si>
  <si>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</si>
  <si>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</si>
  <si>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</si>
  <si>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</si>
  <si>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</si>
  <si>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</si>
  <si>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</si>
  <si>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</si>
  <si>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</si>
  <si>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</si>
  <si>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</si>
  <si>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</si>
  <si>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</si>
  <si>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</si>
  <si>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</si>
  <si>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</si>
  <si>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</si>
  <si>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</si>
  <si>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</si>
  <si>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</si>
  <si>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</si>
  <si>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</si>
  <si>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</si>
  <si>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</si>
  <si>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</si>
  <si>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</si>
  <si>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</si>
  <si>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</si>
  <si>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</si>
  <si>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</si>
  <si>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</si>
  <si>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</si>
  <si>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</si>
  <si>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</si>
  <si>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</si>
  <si>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</si>
  <si>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</si>
  <si>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</si>
  <si>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</si>
  <si>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</si>
  <si>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</si>
  <si>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</si>
  <si>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</si>
  <si>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</si>
  <si>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</si>
  <si>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</si>
  <si>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</si>
  <si>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</si>
  <si>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</si>
  <si>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</si>
  <si>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</si>
  <si>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</si>
  <si>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</si>
  <si>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</si>
  <si>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</si>
  <si>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</si>
  <si>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</si>
  <si>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</si>
  <si>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</si>
  <si>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</si>
  <si>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</si>
  <si>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</si>
  <si>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</si>
  <si>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</si>
  <si>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</si>
  <si>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</si>
  <si>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</si>
  <si>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</si>
  <si>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</si>
  <si>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</si>
  <si>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</si>
  <si>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</si>
  <si>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</si>
  <si>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</si>
  <si>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</si>
  <si>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</si>
  <si>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</si>
  <si>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</si>
  <si>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</si>
  <si>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</si>
  <si>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</si>
  <si>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</si>
  <si>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</si>
  <si>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</si>
  <si>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</si>
  <si>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</si>
  <si>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</si>
  <si>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</si>
  <si>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</si>
  <si>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</si>
  <si>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</si>
  <si>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</si>
  <si>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</si>
  <si>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</si>
  <si>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</si>
  <si>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</si>
  <si>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</si>
  <si>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</si>
  <si>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</si>
  <si>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</si>
  <si>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</si>
  <si>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</si>
  <si>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</si>
  <si>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</si>
  <si>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</si>
  <si>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</si>
  <si>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</si>
  <si>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</si>
  <si>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</si>
  <si>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</si>
  <si>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</si>
  <si>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</si>
  <si>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</si>
  <si>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</si>
  <si>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</si>
  <si>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</si>
  <si>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</si>
  <si>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</si>
  <si>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</si>
  <si>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</si>
  <si>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</si>
  <si>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</si>
  <si>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</si>
  <si>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</si>
  <si>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</si>
  <si>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</si>
  <si>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</si>
  <si>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</si>
  <si>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</si>
  <si>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</si>
  <si>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</si>
  <si>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</si>
  <si>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</si>
  <si>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</si>
  <si>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</si>
  <si>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</si>
  <si>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</si>
  <si>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</si>
  <si>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</si>
  <si>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</si>
  <si>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</si>
  <si>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</si>
  <si>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</si>
  <si>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</si>
  <si>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</si>
  <si>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</si>
  <si>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</si>
  <si>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</si>
  <si>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</si>
  <si>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</si>
  <si>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</si>
  <si>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</si>
  <si>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</si>
  <si>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</si>
  <si>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</si>
  <si>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</si>
  <si>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</si>
  <si>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</si>
  <si>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</si>
  <si>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</si>
  <si>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</si>
  <si>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</si>
  <si>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</si>
  <si>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</si>
  <si>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</si>
  <si>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</si>
  <si>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</si>
  <si>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</si>
  <si>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</si>
  <si>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</si>
  <si>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</si>
  <si>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</si>
  <si>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</si>
  <si>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</si>
  <si>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</si>
  <si>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</si>
  <si>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</si>
  <si>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</si>
  <si>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</si>
  <si>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</si>
  <si>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</si>
  <si>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</si>
  <si>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</si>
  <si>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</si>
  <si>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</si>
  <si>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</si>
  <si>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</si>
  <si>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</si>
  <si>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</si>
  <si>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</si>
  <si>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</si>
  <si>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</si>
  <si>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</si>
  <si>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</si>
  <si>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</si>
  <si>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</si>
  <si>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</si>
  <si>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</si>
  <si>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</si>
  <si>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</si>
  <si>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</si>
  <si>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</si>
  <si>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</si>
  <si>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</si>
  <si>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</si>
  <si>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</si>
  <si>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</si>
  <si>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</si>
  <si>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</si>
  <si>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</si>
  <si>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</si>
  <si>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</si>
  <si>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</si>
  <si>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</si>
  <si>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</si>
  <si>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</si>
  <si>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</si>
  <si>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</si>
  <si>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</si>
  <si>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</si>
  <si>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</si>
  <si>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</si>
  <si>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</si>
  <si>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</si>
  <si>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</si>
  <si>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</si>
  <si>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</si>
  <si>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</si>
  <si>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</si>
  <si>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</si>
  <si>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</si>
  <si>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</si>
  <si>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</si>
  <si>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</si>
  <si>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</si>
  <si>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</si>
  <si>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</si>
  <si>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</si>
  <si>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</si>
  <si>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</si>
  <si>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</si>
  <si>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</si>
  <si>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</si>
  <si>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</si>
  <si>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</si>
  <si>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</si>
  <si>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</si>
  <si>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</si>
  <si>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</si>
  <si>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</si>
  <si>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</si>
  <si>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</si>
  <si>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</si>
  <si>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</si>
  <si>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</si>
  <si>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</si>
  <si>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</si>
  <si>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</si>
  <si>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</si>
  <si>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</si>
  <si>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</si>
  <si>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</si>
  <si>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</si>
  <si>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</si>
  <si>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</si>
  <si>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</si>
  <si>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</si>
  <si>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</si>
  <si>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</si>
  <si>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</si>
  <si>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</si>
  <si>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</si>
  <si>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</si>
  <si>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</si>
  <si>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</si>
  <si>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</si>
  <si>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</si>
  <si>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</si>
  <si>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</si>
  <si>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</si>
  <si>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</si>
  <si>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</si>
  <si>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</si>
  <si>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</si>
  <si>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</si>
  <si>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</si>
  <si>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</si>
  <si>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</si>
  <si>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</si>
  <si>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</si>
  <si>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</si>
  <si>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</si>
  <si>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</si>
  <si>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</si>
  <si>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</si>
  <si>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</si>
  <si>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</si>
  <si>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</si>
  <si>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</si>
  <si>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</si>
  <si>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</si>
  <si>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</si>
  <si>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</si>
  <si>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</si>
  <si>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</si>
  <si>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</si>
  <si>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</si>
  <si>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</si>
  <si>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</si>
  <si>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</si>
  <si>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</si>
  <si>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</si>
  <si>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</si>
  <si>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</si>
  <si>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</si>
  <si>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</si>
  <si>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</si>
  <si>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</si>
  <si>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</si>
  <si>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</si>
  <si>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</si>
  <si>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</si>
  <si>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</si>
  <si>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</si>
  <si>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</si>
  <si>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</si>
  <si>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</si>
  <si>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</si>
  <si>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</si>
  <si>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</si>
  <si>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</si>
  <si>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</si>
  <si>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</si>
  <si>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</si>
  <si>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</si>
  <si>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</si>
  <si>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</si>
  <si>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</si>
  <si>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</si>
  <si>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</si>
  <si>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</si>
  <si>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</si>
  <si>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</si>
  <si>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</si>
  <si>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</si>
  <si>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</si>
  <si>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</si>
  <si>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</si>
  <si>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</si>
  <si>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</si>
  <si>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</si>
  <si>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</si>
  <si>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</si>
  <si>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</si>
  <si>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</si>
  <si>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</si>
  <si>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</si>
  <si>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</si>
  <si>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</si>
  <si>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</si>
  <si>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</si>
  <si>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</si>
  <si>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</si>
  <si>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</si>
  <si>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</si>
  <si>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</si>
  <si>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</si>
  <si>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</si>
  <si>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</si>
  <si>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</si>
  <si>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</si>
  <si>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</si>
  <si>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</si>
  <si>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</si>
  <si>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</si>
  <si>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</si>
  <si>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</si>
  <si>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</si>
  <si>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</si>
  <si>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</si>
  <si>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</si>
  <si>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</si>
  <si>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</si>
  <si>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</si>
  <si>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</si>
  <si>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</si>
  <si>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</si>
  <si>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</si>
  <si>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</si>
  <si>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</si>
  <si>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</si>
  <si>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</si>
  <si>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</si>
  <si>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</si>
  <si>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</si>
  <si>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</si>
  <si>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</si>
  <si>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</si>
  <si>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</si>
  <si>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</si>
  <si>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</si>
  <si>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</si>
  <si>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</si>
  <si>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</si>
  <si>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</si>
  <si>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</si>
  <si>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</si>
  <si>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</si>
  <si>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</si>
  <si>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</si>
  <si>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</si>
  <si>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</si>
  <si>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</si>
  <si>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</si>
  <si>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</si>
  <si>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</si>
  <si>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</si>
  <si>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</si>
  <si>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</si>
  <si>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</si>
  <si>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</si>
  <si>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</si>
  <si>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</si>
  <si>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</si>
  <si>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</si>
  <si>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</si>
  <si>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</si>
  <si>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</si>
  <si>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</si>
  <si>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</si>
  <si>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</si>
  <si>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</si>
  <si>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</si>
  <si>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</si>
  <si>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</si>
  <si>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</si>
  <si>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</si>
  <si>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</si>
  <si>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</si>
  <si>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</si>
  <si>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</si>
  <si>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</si>
  <si>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</si>
  <si>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</si>
  <si>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</si>
  <si>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</si>
  <si>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</si>
  <si>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</si>
  <si>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</si>
  <si>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</si>
  <si>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</si>
  <si>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</si>
  <si>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</si>
  <si>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</si>
  <si>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</si>
  <si>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</si>
  <si>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</si>
  <si>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</si>
  <si>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</si>
  <si>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</si>
  <si>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</si>
  <si>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</si>
  <si>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</si>
  <si>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</si>
  <si>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</si>
  <si>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</si>
  <si>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</si>
  <si>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</si>
  <si>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</si>
  <si>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</si>
  <si>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</si>
  <si>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</si>
  <si>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</si>
  <si>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</si>
  <si>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</si>
  <si>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</si>
  <si>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</si>
  <si>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</si>
  <si>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</si>
  <si>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</si>
  <si>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</si>
  <si>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</si>
  <si>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</si>
  <si>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</si>
  <si>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</si>
  <si>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</si>
  <si>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</si>
  <si>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</si>
  <si>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</si>
  <si>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</si>
  <si>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</si>
  <si>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</si>
  <si>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</si>
  <si>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</si>
  <si>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</si>
  <si>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</si>
  <si>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</si>
  <si>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</si>
  <si>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</si>
  <si>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</si>
  <si>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</si>
  <si>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</si>
  <si>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</si>
  <si>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</si>
  <si>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</si>
  <si>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</si>
  <si>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</si>
  <si>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</si>
  <si>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</si>
  <si>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</si>
  <si>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</si>
  <si>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</si>
  <si>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</si>
  <si>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</si>
  <si>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</si>
  <si>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</si>
  <si>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</si>
  <si>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</si>
  <si>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</si>
  <si>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</si>
  <si>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</si>
  <si>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</si>
  <si>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</si>
  <si>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</si>
  <si>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</si>
  <si>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</si>
  <si>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</si>
  <si>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</si>
  <si>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</si>
  <si>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</si>
  <si>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</si>
  <si>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</si>
  <si>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</si>
  <si>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</si>
  <si>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</si>
  <si>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</si>
  <si>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</si>
  <si>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</si>
  <si>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</si>
  <si>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</si>
  <si>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</si>
  <si>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</si>
  <si>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</si>
  <si>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</si>
  <si>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</si>
  <si>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</si>
  <si>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</si>
  <si>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</si>
  <si>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</si>
  <si>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</si>
  <si>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</si>
  <si>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</si>
  <si>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</si>
  <si>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</si>
  <si>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</si>
  <si>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</si>
  <si>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</si>
  <si>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</si>
  <si>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</si>
  <si>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</si>
  <si>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</si>
  <si>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</si>
  <si>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</si>
  <si>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</si>
  <si>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</si>
  <si>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</si>
  <si>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</si>
  <si>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</si>
  <si>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</si>
  <si>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</si>
  <si>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</si>
  <si>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</si>
  <si>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</si>
  <si>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</si>
  <si>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</si>
  <si>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</si>
  <si>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</si>
  <si>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</si>
  <si>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</si>
  <si>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</si>
  <si>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</si>
  <si>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</si>
  <si>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</si>
  <si>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</si>
  <si>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</si>
  <si>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</si>
  <si>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</si>
  <si>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</si>
  <si>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</si>
  <si>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</si>
  <si>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</si>
  <si>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</si>
  <si>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</si>
  <si>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</si>
  <si>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</si>
  <si>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</si>
  <si>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</si>
  <si>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</si>
  <si>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</si>
  <si>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</si>
  <si>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</si>
  <si>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</si>
  <si>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</si>
  <si>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</si>
  <si>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</si>
  <si>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</si>
  <si>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</si>
  <si>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</si>
  <si>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</si>
  <si>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</si>
  <si>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</si>
  <si>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</si>
  <si>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</si>
  <si>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</si>
  <si>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</si>
  <si>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</si>
  <si>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</si>
  <si>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</si>
  <si>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</si>
  <si>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</si>
  <si>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</si>
  <si>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</si>
  <si>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</si>
  <si>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</si>
  <si>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</si>
  <si>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</si>
  <si>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</si>
  <si>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</si>
  <si>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</si>
  <si>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</si>
  <si>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</si>
  <si>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</si>
  <si>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</si>
  <si>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</si>
  <si>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</si>
  <si>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</si>
  <si>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</si>
  <si>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</si>
  <si>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</si>
  <si>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</si>
  <si>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</si>
  <si>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</si>
  <si>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</si>
  <si>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</si>
  <si>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</si>
  <si>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</si>
  <si>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</si>
  <si>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</si>
  <si>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</si>
  <si>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</si>
  <si>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</si>
  <si>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</si>
  <si>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</si>
  <si>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</si>
  <si>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</si>
  <si>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</si>
  <si>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</si>
  <si>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</si>
  <si>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</si>
  <si>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</si>
  <si>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</si>
  <si>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</si>
  <si>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</si>
  <si>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</si>
  <si>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</si>
  <si>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</si>
  <si>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</si>
  <si>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</si>
  <si>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</si>
  <si>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</si>
  <si>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</si>
  <si>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</si>
  <si>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</si>
  <si>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</si>
  <si>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</si>
  <si>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</si>
  <si>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</si>
  <si>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</si>
  <si>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</si>
  <si>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</si>
  <si>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</si>
  <si>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</si>
  <si>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</si>
  <si>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</si>
  <si>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</si>
  <si>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</si>
  <si>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</si>
  <si>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</si>
  <si>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</si>
  <si>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</si>
  <si>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</si>
  <si>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</si>
  <si>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</si>
  <si>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</si>
  <si>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</si>
  <si>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</si>
  <si>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</si>
  <si>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</si>
  <si>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</si>
  <si>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</si>
  <si>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</si>
  <si>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</si>
  <si>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</si>
  <si>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</si>
  <si>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</si>
  <si>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</si>
  <si>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</si>
  <si>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</si>
  <si>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</si>
  <si>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</si>
  <si>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</si>
  <si>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</si>
  <si>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</si>
  <si>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</si>
  <si>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</si>
  <si>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</si>
  <si>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</si>
  <si>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</si>
  <si>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</si>
  <si>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</si>
  <si>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</si>
  <si>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</si>
  <si>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</si>
  <si>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</si>
  <si>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</si>
  <si>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</si>
  <si>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</si>
  <si>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</si>
  <si>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</si>
  <si>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</si>
  <si>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</si>
  <si>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</si>
  <si>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</si>
  <si>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</si>
  <si>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</si>
  <si>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</si>
  <si>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</si>
  <si>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</si>
  <si>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</si>
  <si>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</si>
  <si>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</si>
  <si>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</si>
  <si>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</si>
  <si>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</si>
  <si>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</si>
  <si>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</si>
  <si>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</si>
  <si>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</si>
  <si>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</si>
  <si>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</si>
  <si>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</si>
  <si>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</si>
  <si>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</si>
  <si>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</si>
  <si>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</si>
  <si>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</si>
  <si>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</si>
  <si>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</si>
  <si>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</si>
  <si>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</si>
  <si>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</si>
  <si>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</si>
  <si>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</si>
  <si>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</si>
  <si>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</si>
  <si>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</si>
  <si>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</si>
  <si>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</si>
  <si>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</si>
  <si>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</si>
  <si>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</si>
  <si>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</si>
  <si>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</si>
  <si>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</si>
  <si>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</si>
  <si>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</si>
  <si>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</si>
  <si>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</si>
  <si>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</si>
  <si>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</si>
  <si>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</si>
  <si>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</si>
  <si>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</si>
  <si>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</si>
  <si>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</si>
  <si>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</si>
  <si>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</si>
  <si>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</si>
  <si>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</si>
  <si>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</si>
  <si>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</si>
  <si>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</si>
  <si>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</si>
  <si>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</si>
  <si>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</si>
  <si>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</si>
  <si>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</si>
  <si>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</si>
  <si>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</si>
  <si>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</si>
  <si>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</si>
  <si>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</si>
  <si>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</si>
  <si>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</si>
  <si>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</si>
  <si>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</si>
  <si>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</si>
  <si>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</si>
  <si>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</si>
  <si>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</si>
  <si>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</si>
  <si>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</si>
  <si>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</si>
  <si>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</si>
  <si>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</si>
  <si>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</si>
  <si>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</si>
  <si>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</si>
  <si>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</si>
  <si>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</si>
  <si>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</si>
  <si>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</si>
  <si>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</si>
  <si>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</si>
  <si>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</si>
  <si>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</si>
  <si>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</si>
  <si>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</si>
  <si>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</si>
  <si>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</si>
  <si>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</si>
  <si>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</si>
  <si>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</si>
  <si>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</si>
  <si>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</si>
  <si>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</si>
  <si>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</si>
  <si>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</si>
  <si>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</si>
  <si>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</si>
  <si>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</si>
  <si>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</si>
  <si>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</si>
  <si>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</si>
  <si>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</si>
  <si>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</si>
  <si>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</si>
  <si>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</si>
  <si>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</si>
  <si>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</si>
  <si>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</si>
  <si>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</si>
  <si>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</si>
  <si>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</si>
  <si>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</si>
  <si>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</si>
  <si>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</si>
  <si>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</si>
  <si>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</si>
  <si>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</si>
  <si>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</si>
  <si>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</si>
  <si>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</si>
  <si>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</si>
  <si>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</si>
  <si>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</si>
  <si>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</si>
  <si>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</si>
  <si>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</si>
  <si>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</si>
  <si>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</si>
  <si>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</si>
  <si>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</si>
  <si>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</si>
  <si>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</si>
  <si>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</si>
  <si>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</si>
  <si>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</si>
  <si>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</si>
  <si>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</si>
  <si>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</si>
  <si>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</si>
  <si>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</si>
  <si>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</si>
  <si>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</si>
  <si>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</si>
  <si>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</si>
  <si>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</si>
  <si>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</si>
  <si>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</si>
  <si>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</si>
  <si>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</si>
  <si>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</si>
  <si>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</si>
  <si>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</si>
  <si>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</si>
  <si>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</si>
  <si>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</si>
  <si>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</si>
  <si>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</si>
  <si>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</si>
  <si>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</si>
  <si>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</si>
  <si>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</si>
  <si>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</si>
  <si>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</si>
  <si>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</si>
  <si>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</si>
  <si>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</si>
  <si>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</si>
  <si>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</si>
  <si>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</si>
  <si>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</si>
  <si>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</si>
  <si>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</si>
  <si>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</si>
  <si>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</si>
  <si>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</si>
  <si>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</si>
  <si>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</si>
  <si>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</si>
  <si>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</si>
  <si>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</si>
  <si>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</si>
  <si>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</si>
  <si>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</si>
  <si>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</si>
  <si>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</si>
  <si>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</si>
  <si>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</si>
  <si>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</si>
  <si>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</si>
  <si>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</si>
  <si>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</si>
  <si>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</si>
  <si>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</si>
  <si>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</si>
  <si>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</si>
  <si>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</si>
  <si>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</si>
  <si>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</si>
  <si>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</si>
  <si>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</si>
  <si>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</si>
  <si>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</si>
  <si>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</si>
  <si>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</si>
  <si>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</si>
  <si>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</si>
  <si>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</si>
  <si>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</si>
  <si>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</si>
  <si>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</si>
  <si>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</si>
  <si>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</si>
  <si>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</si>
  <si>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</si>
  <si>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</si>
  <si>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</si>
  <si>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</si>
  <si>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</si>
  <si>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</si>
  <si>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</si>
  <si>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</si>
  <si>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</si>
  <si>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</si>
  <si>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</si>
  <si>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</si>
  <si>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</si>
  <si>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</si>
  <si>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</si>
  <si>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</si>
  <si>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</si>
  <si>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</si>
  <si>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</si>
  <si>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</si>
  <si>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</si>
  <si>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</si>
  <si>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</si>
  <si>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</si>
  <si>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</si>
  <si>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</si>
  <si>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</si>
  <si>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</si>
  <si>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</si>
  <si>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</si>
  <si>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</si>
  <si>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</si>
  <si>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</si>
  <si>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</si>
  <si>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</si>
  <si>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</si>
  <si>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</si>
  <si>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</si>
  <si>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</si>
  <si>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</si>
  <si>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</si>
  <si>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</si>
  <si>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</si>
  <si>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</si>
  <si>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</si>
  <si>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</si>
  <si>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</si>
  <si>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</si>
  <si>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</si>
  <si>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</si>
  <si>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</si>
  <si>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</si>
  <si>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</si>
  <si>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</si>
  <si>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</si>
  <si>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</si>
  <si>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</si>
  <si>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</si>
  <si>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</si>
  <si>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</si>
  <si>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</si>
  <si>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</si>
  <si>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</si>
  <si>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</si>
  <si>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</si>
  <si>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</si>
  <si>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</si>
  <si>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</si>
  <si>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</si>
  <si>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</si>
  <si>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</si>
  <si>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</si>
  <si>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</si>
  <si>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</si>
  <si>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</si>
  <si>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</si>
  <si>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</si>
  <si>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</si>
  <si>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</si>
  <si>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</si>
  <si>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</si>
  <si>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</si>
  <si>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</si>
  <si>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</si>
  <si>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</si>
  <si>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</si>
  <si>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</si>
  <si>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</si>
  <si>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</si>
  <si>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</si>
  <si>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</si>
  <si>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</si>
  <si>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</si>
  <si>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</si>
  <si>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</si>
  <si>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</si>
  <si>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</si>
  <si>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</si>
  <si>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</si>
  <si>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</si>
  <si>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</si>
  <si>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</si>
  <si>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</si>
  <si>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</si>
  <si>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</si>
  <si>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</si>
  <si>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</si>
  <si>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</si>
  <si>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</si>
  <si>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</si>
  <si>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</si>
  <si>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</si>
  <si>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</si>
  <si>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</si>
  <si>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</si>
  <si>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</si>
  <si>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</si>
  <si>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</si>
  <si>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</si>
  <si>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</si>
  <si>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</si>
  <si>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</si>
  <si>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</si>
  <si>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</si>
  <si>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</si>
  <si>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</si>
  <si>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</si>
  <si>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</si>
  <si>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</si>
  <si>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</si>
  <si>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</si>
  <si>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</si>
  <si>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</si>
  <si>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</si>
  <si>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</si>
  <si>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</si>
  <si>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</si>
  <si>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</si>
  <si>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</si>
  <si>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</si>
  <si>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</si>
  <si>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</si>
  <si>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</si>
  <si>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</si>
  <si>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</si>
  <si>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</si>
  <si>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</si>
  <si>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</si>
  <si>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</si>
  <si>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</si>
  <si>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</si>
  <si>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</si>
  <si>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</si>
  <si>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</si>
  <si>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</si>
  <si>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</si>
  <si>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</si>
  <si>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</si>
  <si>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</si>
  <si>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</si>
  <si>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</si>
  <si>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</si>
  <si>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</si>
  <si>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</si>
  <si>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</si>
  <si>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</si>
  <si>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</si>
  <si>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</si>
  <si>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</si>
  <si>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</si>
  <si>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</si>
  <si>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</si>
  <si>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</si>
  <si>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</si>
  <si>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</si>
  <si>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</si>
  <si>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</si>
  <si>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</si>
  <si>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</si>
  <si>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</si>
  <si>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</si>
  <si>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</si>
  <si>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</si>
  <si>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</si>
  <si>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</si>
  <si>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</si>
  <si>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</si>
  <si>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</si>
  <si>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</si>
  <si>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</si>
  <si>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</si>
  <si>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</si>
  <si>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</si>
  <si>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</si>
  <si>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</si>
  <si>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</si>
  <si>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</si>
  <si>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</si>
  <si>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</si>
  <si>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</si>
  <si>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</si>
  <si>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</si>
  <si>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</si>
  <si>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</si>
  <si>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</si>
  <si>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</si>
  <si>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</si>
  <si>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</si>
  <si>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</si>
  <si>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</si>
  <si>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</si>
  <si>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</si>
  <si>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</si>
  <si>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</si>
  <si>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</si>
  <si>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</si>
  <si>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</si>
  <si>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</si>
  <si>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</si>
  <si>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</si>
  <si>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</si>
  <si>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</si>
  <si>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</si>
  <si>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</si>
  <si>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</si>
  <si>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</si>
  <si>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</si>
  <si>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</si>
  <si>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</si>
  <si>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</si>
  <si>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</si>
  <si>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</si>
  <si>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</si>
  <si>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</si>
  <si>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</si>
  <si>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</si>
  <si>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</si>
  <si>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</si>
  <si>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</si>
  <si>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</si>
  <si>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</si>
  <si>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</si>
  <si>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</si>
  <si>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</si>
  <si>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</si>
  <si>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</si>
  <si>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</si>
  <si>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</si>
  <si>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</si>
  <si>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</si>
  <si>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</si>
  <si>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</si>
  <si>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</si>
  <si>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</si>
  <si>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</si>
  <si>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</si>
  <si>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</si>
  <si>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</si>
  <si>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</si>
  <si>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</si>
  <si>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</si>
  <si>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</si>
  <si>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</si>
  <si>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</si>
  <si>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</si>
  <si>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</si>
  <si>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</si>
  <si>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</si>
  <si>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</si>
  <si>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</si>
  <si>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</si>
  <si>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</si>
  <si>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</si>
  <si>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</si>
  <si>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</si>
  <si>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</si>
  <si>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</si>
  <si>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</si>
  <si>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</si>
  <si>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</si>
  <si>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</si>
  <si>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</si>
  <si>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</si>
  <si>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</si>
  <si>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</si>
  <si>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</si>
  <si>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</si>
  <si>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</si>
  <si>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</si>
  <si>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</si>
  <si>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</si>
  <si>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</si>
  <si>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</si>
  <si>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</si>
  <si>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</si>
  <si>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</si>
  <si>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</si>
  <si>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</si>
  <si>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</si>
  <si>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</si>
  <si>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</si>
  <si>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</si>
  <si>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</si>
  <si>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</si>
  <si>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</si>
  <si>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</si>
  <si>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</si>
  <si>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</si>
  <si>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</si>
  <si>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</si>
  <si>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</si>
  <si>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</si>
  <si>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</si>
  <si>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</si>
  <si>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</si>
  <si>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</si>
  <si>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</si>
  <si>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</si>
  <si>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</si>
  <si>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</si>
  <si>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</si>
  <si>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</si>
  <si>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</si>
  <si>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</si>
  <si>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</si>
  <si>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</si>
  <si>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</si>
  <si>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</si>
  <si>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</si>
  <si>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</si>
  <si>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</si>
  <si>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</si>
  <si>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</si>
  <si>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</si>
  <si>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</si>
  <si>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</si>
  <si>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</si>
  <si>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</si>
  <si>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</si>
  <si>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</si>
  <si>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</si>
  <si>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</si>
  <si>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</si>
  <si>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</si>
  <si>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</si>
  <si>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</si>
  <si>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</si>
  <si>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</si>
  <si>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</si>
  <si>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</si>
  <si>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</si>
  <si>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</si>
  <si>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</si>
  <si>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</si>
  <si>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</si>
  <si>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</si>
  <si>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</si>
  <si>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</si>
  <si>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</si>
  <si>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</si>
  <si>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</si>
  <si>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</si>
  <si>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</si>
  <si>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</si>
  <si>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</si>
  <si>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</si>
  <si>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</si>
  <si>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</si>
  <si>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</si>
  <si>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</si>
  <si>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</si>
  <si>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</si>
  <si>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</si>
  <si>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</si>
  <si>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</si>
  <si>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</si>
  <si>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</si>
  <si>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</si>
  <si>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</si>
  <si>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</si>
  <si>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</si>
  <si>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</si>
  <si>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</si>
  <si>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</si>
  <si>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</si>
  <si>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</si>
  <si>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</si>
  <si>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</si>
  <si>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</si>
  <si>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</si>
  <si>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</si>
  <si>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</si>
  <si>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</si>
  <si>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</si>
  <si>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</si>
  <si>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</si>
  <si>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</si>
  <si>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</si>
  <si>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</si>
  <si>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</si>
  <si>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</si>
  <si>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</si>
  <si>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</si>
  <si>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</si>
  <si>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</si>
  <si>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</si>
  <si>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</si>
  <si>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</si>
  <si>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</si>
  <si>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</si>
  <si>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</si>
  <si>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</si>
  <si>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</si>
  <si>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</si>
  <si>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</si>
  <si>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</si>
  <si>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</si>
  <si>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</si>
  <si>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</si>
  <si>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</si>
  <si>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</si>
  <si>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</si>
  <si>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</si>
  <si>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</si>
  <si>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</si>
  <si>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</si>
  <si>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</si>
  <si>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</si>
  <si>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</si>
  <si>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</si>
  <si>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</si>
  <si>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</si>
  <si>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</si>
  <si>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</si>
  <si>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</si>
  <si>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</si>
  <si>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</si>
  <si>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</si>
  <si>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</si>
  <si>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</si>
  <si>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</si>
  <si>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</si>
  <si>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</si>
  <si>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</si>
  <si>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</si>
  <si>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</si>
  <si>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</si>
  <si>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</si>
  <si>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</si>
  <si>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</si>
  <si>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</si>
  <si>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</si>
  <si>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</si>
  <si>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</si>
  <si>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</si>
  <si>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</si>
  <si>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</si>
  <si>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</si>
  <si>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</si>
  <si>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</si>
  <si>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</si>
  <si>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</si>
  <si>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</si>
  <si>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</si>
  <si>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</si>
  <si>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</si>
  <si>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</si>
  <si>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</si>
  <si>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</si>
  <si>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</si>
  <si>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</si>
  <si>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</si>
  <si>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</si>
  <si>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</si>
  <si>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</si>
  <si>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</si>
  <si>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</si>
  <si>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</si>
  <si>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</si>
  <si>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</si>
  <si>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</si>
  <si>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</si>
  <si>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</si>
  <si>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</si>
  <si>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</si>
  <si>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</si>
  <si>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</si>
  <si>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</si>
  <si>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</si>
  <si>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</si>
  <si>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</si>
  <si>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</si>
  <si>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</si>
  <si>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</si>
  <si>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</si>
  <si>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</si>
  <si>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</si>
  <si>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</si>
  <si>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</si>
  <si>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</si>
  <si>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</si>
  <si>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</si>
  <si>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</si>
  <si>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</si>
  <si>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</si>
  <si>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</si>
  <si>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</si>
  <si>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</si>
  <si>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</si>
  <si>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</si>
  <si>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</si>
  <si>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</si>
  <si>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</si>
  <si>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</si>
  <si>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</si>
  <si>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</si>
  <si>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</si>
  <si>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</si>
  <si>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</si>
  <si>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</si>
  <si>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</si>
  <si>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</si>
  <si>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</si>
  <si>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</si>
  <si>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</si>
  <si>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</si>
  <si>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</si>
  <si>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</si>
  <si>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</si>
  <si>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</si>
  <si>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</si>
  <si>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</si>
  <si>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</si>
  <si>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</si>
  <si>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</si>
  <si>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</si>
  <si>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</si>
  <si>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</si>
  <si>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</si>
  <si>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</si>
  <si>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</si>
  <si>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</si>
  <si>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</si>
  <si>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</si>
  <si>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</si>
  <si>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</si>
  <si>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</si>
  <si>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</si>
  <si>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</si>
  <si>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</si>
  <si>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</si>
  <si>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</si>
  <si>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</si>
  <si>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</si>
  <si>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</si>
  <si>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</si>
  <si>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</si>
  <si>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</si>
  <si>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</si>
  <si>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</si>
  <si>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</si>
  <si>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</si>
  <si>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</si>
  <si>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</si>
  <si>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</si>
  <si>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</si>
  <si>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</si>
  <si>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</si>
  <si>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</si>
  <si>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</si>
  <si>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</si>
  <si>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</si>
  <si>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</si>
  <si>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</si>
  <si>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</si>
  <si>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</si>
  <si>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</si>
  <si>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</si>
  <si>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</si>
  <si>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</si>
  <si>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</si>
  <si>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</si>
  <si>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</si>
  <si>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</si>
  <si>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</si>
  <si>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</si>
  <si>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</si>
  <si>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</si>
  <si>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</si>
  <si>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</si>
  <si>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</si>
  <si>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</si>
  <si>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</si>
  <si>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</si>
  <si>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</si>
  <si>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</si>
  <si>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</si>
  <si>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</si>
  <si>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</si>
  <si>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</si>
  <si>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</si>
  <si>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</si>
  <si>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</si>
  <si>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</si>
  <si>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</si>
  <si>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</si>
  <si>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</si>
  <si>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</si>
  <si>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</si>
  <si>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</si>
  <si>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</si>
  <si>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</si>
  <si>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</si>
  <si>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</si>
  <si>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</si>
  <si>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</si>
  <si>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</si>
  <si>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</si>
  <si>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</si>
  <si>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</si>
  <si>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</si>
  <si>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</si>
  <si>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</si>
  <si>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</si>
  <si>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</si>
  <si>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</si>
  <si>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</si>
  <si>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</si>
  <si>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</si>
  <si>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</si>
  <si>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</si>
  <si>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</si>
  <si>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</si>
  <si>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</si>
  <si>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</si>
  <si>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</si>
  <si>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</si>
  <si>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</si>
  <si>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</si>
  <si>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</si>
  <si>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</si>
  <si>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</si>
  <si>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</si>
  <si>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</si>
  <si>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</si>
  <si>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</si>
  <si>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</si>
  <si>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</si>
  <si>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</si>
  <si>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</si>
  <si>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</si>
  <si>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</si>
  <si>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</si>
  <si>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</si>
  <si>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</si>
  <si>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</si>
  <si>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</si>
  <si>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</si>
  <si>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</si>
  <si>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</si>
  <si>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</si>
  <si>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</si>
  <si>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</si>
  <si>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</si>
  <si>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</si>
  <si>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</si>
  <si>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</si>
  <si>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</si>
  <si>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</si>
  <si>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</si>
  <si>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</si>
  <si>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</si>
  <si>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</si>
  <si>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</si>
  <si>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</si>
  <si>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</si>
  <si>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</si>
  <si>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</si>
  <si>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</si>
  <si>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</si>
  <si>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</si>
  <si>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</si>
  <si>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</si>
  <si>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</si>
  <si>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</si>
  <si>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</si>
  <si>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</si>
  <si>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</si>
  <si>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</si>
  <si>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</si>
  <si>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</si>
  <si>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</si>
  <si>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</si>
  <si>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</si>
  <si>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</si>
  <si>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</si>
  <si>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</si>
  <si>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</si>
  <si>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</si>
  <si>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</si>
  <si>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</si>
  <si>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</si>
  <si>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</si>
  <si>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</si>
  <si>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</si>
  <si>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</si>
  <si>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</si>
  <si>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</si>
  <si>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</si>
  <si>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</si>
  <si>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</si>
  <si>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</si>
  <si>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</si>
  <si>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</si>
  <si>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</si>
  <si>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</si>
  <si>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</si>
  <si>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</si>
  <si>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</si>
  <si>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</si>
  <si>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</si>
  <si>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</si>
  <si>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</si>
  <si>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</si>
  <si>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</si>
  <si>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</si>
  <si>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</si>
  <si>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</si>
  <si>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</si>
  <si>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</si>
  <si>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</si>
  <si>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</si>
  <si>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</si>
  <si>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</si>
  <si>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</si>
  <si>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</si>
  <si>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</si>
  <si>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</si>
  <si>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</si>
  <si>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</si>
  <si>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</si>
  <si>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</si>
  <si>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</si>
  <si>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</si>
  <si>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</si>
  <si>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</si>
  <si>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</si>
  <si>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</si>
  <si>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</si>
  <si>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</si>
  <si>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</si>
  <si>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</si>
  <si>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</si>
  <si>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</si>
  <si>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</si>
  <si>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</si>
  <si>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</si>
  <si>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</si>
  <si>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</si>
  <si>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</si>
  <si>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</si>
  <si>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</si>
  <si>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</si>
  <si>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</si>
  <si>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</si>
  <si>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</si>
  <si>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</si>
  <si>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</si>
  <si>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</si>
  <si>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</si>
  <si>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</si>
  <si>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</si>
  <si>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</si>
  <si>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</si>
  <si>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</si>
  <si>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</si>
  <si>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</si>
  <si>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</si>
  <si>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</si>
  <si>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</si>
  <si>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</si>
  <si>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</si>
  <si>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</si>
  <si>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</si>
  <si>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</si>
  <si>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</si>
  <si>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</si>
  <si>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</si>
  <si>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</si>
  <si>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</si>
  <si>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</si>
  <si>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</si>
  <si>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</si>
  <si>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</si>
  <si>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</si>
  <si>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</si>
  <si>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</si>
  <si>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</si>
  <si>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</si>
  <si>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</si>
  <si>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</si>
  <si>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</si>
  <si>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</si>
  <si>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</si>
  <si>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</si>
  <si>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</si>
  <si>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</si>
  <si>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</si>
  <si>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</si>
  <si>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</si>
  <si>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</si>
  <si>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</si>
  <si>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</si>
  <si>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</si>
  <si>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</si>
  <si>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</si>
  <si>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</si>
  <si>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</si>
  <si>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</si>
  <si>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</si>
  <si>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</si>
  <si>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</si>
  <si>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</si>
  <si>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</si>
  <si>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</si>
  <si>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</si>
  <si>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</si>
  <si>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</si>
  <si>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</si>
  <si>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</si>
  <si>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</si>
  <si>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</si>
  <si>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</si>
  <si>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</si>
  <si>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</si>
  <si>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</si>
  <si>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</si>
  <si>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</si>
  <si>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</si>
  <si>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</si>
  <si>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</si>
  <si>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</si>
  <si>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</si>
  <si>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</si>
  <si>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</si>
  <si>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</si>
  <si>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</si>
  <si>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</si>
  <si>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</si>
  <si>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</si>
  <si>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</si>
  <si>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</si>
  <si>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</si>
  <si>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</si>
  <si>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</si>
  <si>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</si>
  <si>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</si>
  <si>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</si>
  <si>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</si>
  <si>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</si>
  <si>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</si>
  <si>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</si>
  <si>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</si>
  <si>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</si>
  <si>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</si>
  <si>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</si>
  <si>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</si>
  <si>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</si>
  <si>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</si>
  <si>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</si>
  <si>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</si>
  <si>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</si>
  <si>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</si>
  <si>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</si>
  <si>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</si>
  <si>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</si>
  <si>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</si>
  <si>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</si>
  <si>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</si>
  <si>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</si>
  <si>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</si>
  <si>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</si>
  <si>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</si>
  <si>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</si>
  <si>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</si>
  <si>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</si>
  <si>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</si>
  <si>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</si>
  <si>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</si>
  <si>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</si>
  <si>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</si>
  <si>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</si>
  <si>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</si>
  <si>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</si>
  <si>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</si>
  <si>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</si>
  <si>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</si>
  <si>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</si>
  <si>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</si>
  <si>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</si>
  <si>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</si>
  <si>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</si>
  <si>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</si>
  <si>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</si>
  <si>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</si>
  <si>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</si>
  <si>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</si>
  <si>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</si>
  <si>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</si>
  <si>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</si>
  <si>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</si>
  <si>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</si>
  <si>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</si>
  <si>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</si>
  <si>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</si>
  <si>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</si>
  <si>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</si>
  <si>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</si>
  <si>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</si>
  <si>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</si>
  <si>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</si>
  <si>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</si>
  <si>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</si>
  <si>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</si>
  <si>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</si>
  <si>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</si>
  <si>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</si>
  <si>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</si>
  <si>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</si>
  <si>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</si>
  <si>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</si>
  <si>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</si>
  <si>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</si>
  <si>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</si>
  <si>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</si>
  <si>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</si>
  <si>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</si>
  <si>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</si>
  <si>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</si>
  <si>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</si>
  <si>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</si>
  <si>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</si>
  <si>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</si>
  <si>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</si>
  <si>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</si>
  <si>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</si>
  <si>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</si>
  <si>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</si>
  <si>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</si>
  <si>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</si>
  <si>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</si>
  <si>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</si>
  <si>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</si>
  <si>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</si>
  <si>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</si>
  <si>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</si>
  <si>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</si>
  <si>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</si>
  <si>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</si>
  <si>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</si>
  <si>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</si>
  <si>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</si>
  <si>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</si>
  <si>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</si>
  <si>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</si>
  <si>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</si>
  <si>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</si>
  <si>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</si>
  <si>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</si>
  <si>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</si>
  <si>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</si>
  <si>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</si>
  <si>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</si>
  <si>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</si>
  <si>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</si>
  <si>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</si>
  <si>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</si>
  <si>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</si>
  <si>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</si>
  <si>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</si>
  <si>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</si>
  <si>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</si>
  <si>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</si>
  <si>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</si>
  <si>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</si>
  <si>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</si>
  <si>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</si>
  <si>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</si>
  <si>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</si>
  <si>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</si>
  <si>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</si>
  <si>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</si>
  <si>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</si>
  <si>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</si>
  <si>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</si>
  <si>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</si>
  <si>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</si>
  <si>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</si>
  <si>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</si>
  <si>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</si>
  <si>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</si>
  <si>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</si>
  <si>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</si>
  <si>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</si>
  <si>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</si>
  <si>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</si>
  <si>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</si>
  <si>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</si>
  <si>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</si>
  <si>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</si>
  <si>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</si>
  <si>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</si>
  <si>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</si>
  <si>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</si>
  <si>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</si>
  <si>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</si>
  <si>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</si>
  <si>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</si>
  <si>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</si>
  <si>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</si>
  <si>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</si>
  <si>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</si>
  <si>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</si>
  <si>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</si>
  <si>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</si>
  <si>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</si>
  <si>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</si>
  <si>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</si>
  <si>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</si>
  <si>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</si>
  <si>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</si>
  <si>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</si>
  <si>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</si>
  <si>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</si>
  <si>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</si>
  <si>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</si>
  <si>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</si>
  <si>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</si>
  <si>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</si>
  <si>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</si>
  <si>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</si>
  <si>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</si>
  <si>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</si>
  <si>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</si>
  <si>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</si>
  <si>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</si>
  <si>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</si>
  <si>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</si>
  <si>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</si>
  <si>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</si>
  <si>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</si>
  <si>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</si>
  <si>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</si>
  <si>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</si>
  <si>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</si>
  <si>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</si>
  <si>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</si>
  <si>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</si>
  <si>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</si>
  <si>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</si>
  <si>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</si>
  <si>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</si>
  <si>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</si>
  <si>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</si>
  <si>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</si>
  <si>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</si>
  <si>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</si>
  <si>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</si>
  <si>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</si>
  <si>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</si>
  <si>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</si>
  <si>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</si>
  <si>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</si>
  <si>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</si>
  <si>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</si>
  <si>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</si>
  <si>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</si>
  <si>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</si>
  <si>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</si>
  <si>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</si>
  <si>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</si>
  <si>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</si>
  <si>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</si>
  <si>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</si>
  <si>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</si>
  <si>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</si>
  <si>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</si>
  <si>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</si>
  <si>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</si>
  <si>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</si>
  <si>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</si>
  <si>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</si>
  <si>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</si>
  <si>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</si>
  <si>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</si>
  <si>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</si>
  <si>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</si>
  <si>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</si>
  <si>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</si>
  <si>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</si>
  <si>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</si>
  <si>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</si>
  <si>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</si>
  <si>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</si>
  <si>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</si>
  <si>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</si>
  <si>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</si>
  <si>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</si>
  <si>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</si>
  <si>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</si>
  <si>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</si>
  <si>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</si>
  <si>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</si>
  <si>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</si>
  <si>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</si>
  <si>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</si>
  <si>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</si>
  <si>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</si>
  <si>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</si>
  <si>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</si>
  <si>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</si>
  <si>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</si>
  <si>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</si>
  <si>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</si>
  <si>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</si>
  <si>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</si>
  <si>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</si>
  <si>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</si>
  <si>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</si>
  <si>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</si>
  <si>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</si>
  <si>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</si>
  <si>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</si>
  <si>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</si>
  <si>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</si>
  <si>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</si>
  <si>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</si>
  <si>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</si>
  <si>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</si>
  <si>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</si>
  <si>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</si>
  <si>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</si>
  <si>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</si>
  <si>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</si>
  <si>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</si>
  <si>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</si>
  <si>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</si>
  <si>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</si>
  <si>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</si>
  <si>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</si>
  <si>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</si>
  <si>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</si>
  <si>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</si>
  <si>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</si>
  <si>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</si>
  <si>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</si>
  <si>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</si>
  <si>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</si>
  <si>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</si>
  <si>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</si>
  <si>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</si>
  <si>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</si>
  <si>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</si>
  <si>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</si>
  <si>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</si>
  <si>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</si>
  <si>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</si>
  <si>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</si>
  <si>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</si>
  <si>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</si>
  <si>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</si>
  <si>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</si>
  <si>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</si>
  <si>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</si>
  <si>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</si>
  <si>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</si>
  <si>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</si>
  <si>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</si>
  <si>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</si>
  <si>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</si>
  <si>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</si>
  <si>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</si>
  <si>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</si>
  <si>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</si>
  <si>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</si>
  <si>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</si>
  <si>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</si>
  <si>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</si>
  <si>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</si>
  <si>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</si>
  <si>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</si>
  <si>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</si>
  <si>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</si>
  <si>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</si>
  <si>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</si>
  <si>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</si>
  <si>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</si>
  <si>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</si>
  <si>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</si>
  <si>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</si>
  <si>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</si>
  <si>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</si>
  <si>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</si>
  <si>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</si>
  <si>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</si>
  <si>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</si>
  <si>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</si>
  <si>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</si>
  <si>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</si>
  <si>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</si>
  <si>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</si>
  <si>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</si>
  <si>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</si>
  <si>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</si>
  <si>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</si>
  <si>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</si>
  <si>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</si>
  <si>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</si>
  <si>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</si>
  <si>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</si>
  <si>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</si>
  <si>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</si>
  <si>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</si>
  <si>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</si>
  <si>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</si>
  <si>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</si>
  <si>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</si>
  <si>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</si>
  <si>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</si>
  <si>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</si>
  <si>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</si>
  <si>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</si>
  <si>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</si>
  <si>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</si>
  <si>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</si>
  <si>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</si>
  <si>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</si>
  <si>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</si>
  <si>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</si>
  <si>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</si>
  <si>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</si>
  <si>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</si>
  <si>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</si>
  <si>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</si>
  <si>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</si>
  <si>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</si>
  <si>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</si>
  <si>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</si>
  <si>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</si>
  <si>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</si>
  <si>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</si>
  <si>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</si>
  <si>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</si>
  <si>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</si>
  <si>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</si>
  <si>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</si>
  <si>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</si>
  <si>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</si>
  <si>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</si>
  <si>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</si>
  <si>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</si>
  <si>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</si>
  <si>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</si>
  <si>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</si>
  <si>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</si>
  <si>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</si>
  <si>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</si>
  <si>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</si>
  <si>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</si>
  <si>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</si>
  <si>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</si>
  <si>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</si>
  <si>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</si>
  <si>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</si>
  <si>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</si>
  <si>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</si>
  <si>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</si>
  <si>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</si>
  <si>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</si>
  <si>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</si>
  <si>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</si>
  <si>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</si>
  <si>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</si>
  <si>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</si>
  <si>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</si>
  <si>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</si>
  <si>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</si>
  <si>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</si>
  <si>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</si>
  <si>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</si>
  <si>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</si>
  <si>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</si>
  <si>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</si>
  <si>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</si>
  <si>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</si>
  <si>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</si>
  <si>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</si>
  <si>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</si>
  <si>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</si>
  <si>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</si>
  <si>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</si>
  <si>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</si>
  <si>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</si>
  <si>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</si>
  <si>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</si>
  <si>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</si>
  <si>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</si>
  <si>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</si>
  <si>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</si>
  <si>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</si>
  <si>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</si>
  <si>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</si>
  <si>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</si>
  <si>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</si>
  <si>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</si>
  <si>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</si>
  <si>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</si>
  <si>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</si>
  <si>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</si>
  <si>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</si>
  <si>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</si>
  <si>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</si>
  <si>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</si>
  <si>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</si>
  <si>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</si>
  <si>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</si>
  <si>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</si>
  <si>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</si>
  <si>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</si>
  <si>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</si>
  <si>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</si>
  <si>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</si>
  <si>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</si>
  <si>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</si>
  <si>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</si>
  <si>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</si>
  <si>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</si>
  <si>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</si>
  <si>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</si>
  <si>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</si>
  <si>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</si>
  <si>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</si>
  <si>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</si>
  <si>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</si>
  <si>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</si>
  <si>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</si>
  <si>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</si>
  <si>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</si>
  <si>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</si>
  <si>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</si>
  <si>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</si>
  <si>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</si>
  <si>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</si>
  <si>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</si>
  <si>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</si>
  <si>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</si>
  <si>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</si>
  <si>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</si>
  <si>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</si>
  <si>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</si>
  <si>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</si>
  <si>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</si>
  <si>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</si>
  <si>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</si>
  <si>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</si>
  <si>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</si>
  <si>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</si>
  <si>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</si>
  <si>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</si>
  <si>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</si>
  <si>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</si>
  <si>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</si>
  <si>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</si>
  <si>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</si>
  <si>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</si>
  <si>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</si>
  <si>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</si>
  <si>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</si>
  <si>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</si>
  <si>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</si>
  <si>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</si>
  <si>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</si>
  <si>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</si>
  <si>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</si>
  <si>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</si>
  <si>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</si>
  <si>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</si>
  <si>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</si>
  <si>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</si>
  <si>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</si>
  <si>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</si>
  <si>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</si>
  <si>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</si>
  <si>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</si>
  <si>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</si>
  <si>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</si>
  <si>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</si>
  <si>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</si>
  <si>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</si>
  <si>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</si>
  <si>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</si>
  <si>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</si>
  <si>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</si>
  <si>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</si>
  <si>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</si>
  <si>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</si>
  <si>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</si>
  <si>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</si>
  <si>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</si>
  <si>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</si>
  <si>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</si>
  <si>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</si>
  <si>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</si>
  <si>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</si>
  <si>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</si>
  <si>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</si>
  <si>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</si>
  <si>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</si>
  <si>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</si>
  <si>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</si>
  <si>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</si>
  <si>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</si>
  <si>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</si>
  <si>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</si>
  <si>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</si>
  <si>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</si>
  <si>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</si>
  <si>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</si>
  <si>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</si>
  <si>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</si>
  <si>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</si>
  <si>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</si>
  <si>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</si>
  <si>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</si>
  <si>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</si>
  <si>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</si>
  <si>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</si>
  <si>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</si>
  <si>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</si>
  <si>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</si>
  <si>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</si>
  <si>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</si>
  <si>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</si>
  <si>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</si>
  <si>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</si>
  <si>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</si>
  <si>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</si>
  <si>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</si>
  <si>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</si>
  <si>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</si>
  <si>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</si>
  <si>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</si>
  <si>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</si>
  <si>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</si>
  <si>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</si>
  <si>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</si>
  <si>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</si>
  <si>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</si>
  <si>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</si>
  <si>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</si>
  <si>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</si>
  <si>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</si>
  <si>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</si>
  <si>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</si>
  <si>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</si>
  <si>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</si>
  <si>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</si>
  <si>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</si>
  <si>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</si>
  <si>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</si>
  <si>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</si>
  <si>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</si>
  <si>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</si>
  <si>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</si>
  <si>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</si>
  <si>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</si>
  <si>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</si>
  <si>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</si>
  <si>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</si>
  <si>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</si>
  <si>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</si>
  <si>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</si>
  <si>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</si>
  <si>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</si>
  <si>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</si>
  <si>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</si>
  <si>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</si>
  <si>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</si>
  <si>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</si>
  <si>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</si>
  <si>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</si>
  <si>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</si>
  <si>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</si>
  <si>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</si>
  <si>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</si>
  <si>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</si>
  <si>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</si>
  <si>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</si>
  <si>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</si>
  <si>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</si>
  <si>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</si>
  <si>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</si>
  <si>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</si>
  <si>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</si>
  <si>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</si>
  <si>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</si>
  <si>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</si>
  <si>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</si>
  <si>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</si>
  <si>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</si>
  <si>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</si>
  <si>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</si>
  <si>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</si>
  <si>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</si>
  <si>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</si>
  <si>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</si>
  <si>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</si>
  <si>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</si>
  <si>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</si>
  <si>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</si>
  <si>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</si>
  <si>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</si>
  <si>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</si>
  <si>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</si>
  <si>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</si>
  <si>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</si>
  <si>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</si>
  <si>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</si>
  <si>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</si>
  <si>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</si>
  <si>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</si>
  <si>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</si>
  <si>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</si>
  <si>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</si>
  <si>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</si>
  <si>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</si>
  <si>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</si>
  <si>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</si>
  <si>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</si>
  <si>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</si>
  <si>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</si>
  <si>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</si>
  <si>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</si>
  <si>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</si>
  <si>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</si>
  <si>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</si>
  <si>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</si>
  <si>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</si>
  <si>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</si>
  <si>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</si>
  <si>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</si>
  <si>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</si>
  <si>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</si>
  <si>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</si>
  <si>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</si>
  <si>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</si>
  <si>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</si>
  <si>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</si>
  <si>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</si>
  <si>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</si>
  <si>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</si>
  <si>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</si>
  <si>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</si>
  <si>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</si>
  <si>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</si>
  <si>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</si>
  <si>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</si>
  <si>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</si>
  <si>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</si>
  <si>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</si>
  <si>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</si>
  <si>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</si>
  <si>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</si>
  <si>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</si>
  <si>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</si>
  <si>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</si>
  <si>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</si>
  <si>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</si>
  <si>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</si>
  <si>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</si>
  <si>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</si>
  <si>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</si>
  <si>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</si>
  <si>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</si>
  <si>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</si>
  <si>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</si>
  <si>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</si>
  <si>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</si>
  <si>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</si>
  <si>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</si>
  <si>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</si>
  <si>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</si>
  <si>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</si>
  <si>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</si>
  <si>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</si>
  <si>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</si>
  <si>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</si>
  <si>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</si>
  <si>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</si>
  <si>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</si>
  <si>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</si>
  <si>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</si>
  <si>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</si>
  <si>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</si>
  <si>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</si>
  <si>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</si>
  <si>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</si>
  <si>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</si>
  <si>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</si>
  <si>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</si>
  <si>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</si>
  <si>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</si>
  <si>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</si>
  <si>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</si>
  <si>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</si>
  <si>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</si>
  <si>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</si>
  <si>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</si>
  <si>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</si>
  <si>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</si>
  <si>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</si>
  <si>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</si>
  <si>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</si>
  <si>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</si>
  <si>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</si>
  <si>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</si>
  <si>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</si>
  <si>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</si>
  <si>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</si>
  <si>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</si>
  <si>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</si>
  <si>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</si>
  <si>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</si>
  <si>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</si>
  <si>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</si>
  <si>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</si>
  <si>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</si>
  <si>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</si>
  <si>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</si>
  <si>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</si>
  <si>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</si>
  <si>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</si>
  <si>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</si>
  <si>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</si>
  <si>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</si>
  <si>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</si>
  <si>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</si>
  <si>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</si>
  <si>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</si>
  <si>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</si>
  <si>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</si>
  <si>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</si>
  <si>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</si>
  <si>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</si>
  <si>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</si>
  <si>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</si>
  <si>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</si>
  <si>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</si>
  <si>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</si>
  <si>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</si>
  <si>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</si>
  <si>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</si>
  <si>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</si>
  <si>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</si>
  <si>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</si>
  <si>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</si>
  <si>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</si>
  <si>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</si>
  <si>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</si>
  <si>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</si>
  <si>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</si>
  <si>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</si>
  <si>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</si>
  <si>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</si>
  <si>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</si>
  <si>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</si>
  <si>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</si>
  <si>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</si>
  <si>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</si>
  <si>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</si>
  <si>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</si>
  <si>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</si>
  <si>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</si>
  <si>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</si>
  <si>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</si>
  <si>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</si>
  <si>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</si>
  <si>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</si>
  <si>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</si>
  <si>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</si>
  <si>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</si>
  <si>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</si>
  <si>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</si>
  <si>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</si>
  <si>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</si>
  <si>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</si>
  <si>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</si>
  <si>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</si>
  <si>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</si>
  <si>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</si>
  <si>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</si>
  <si>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</si>
  <si>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</si>
  <si>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</si>
  <si>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</si>
  <si>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</si>
  <si>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</si>
  <si>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</si>
  <si>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</si>
  <si>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</si>
  <si>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</si>
  <si>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</si>
  <si>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</si>
  <si>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</si>
  <si>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</si>
  <si>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</si>
  <si>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</si>
  <si>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</si>
  <si>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</si>
  <si>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</si>
  <si>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</si>
  <si>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</si>
  <si>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</si>
  <si>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</si>
  <si>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</si>
  <si>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</si>
  <si>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</si>
  <si>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</si>
  <si>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</si>
  <si>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</si>
  <si>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</si>
  <si>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</si>
  <si>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</si>
  <si>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</si>
  <si>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</si>
  <si>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</si>
  <si>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</si>
  <si>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</si>
  <si>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</si>
  <si>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</si>
  <si>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</si>
  <si>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</si>
  <si>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</si>
  <si>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</si>
  <si>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</si>
  <si>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</si>
  <si>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</si>
  <si>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</si>
  <si>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</si>
  <si>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</si>
  <si>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</si>
  <si>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</si>
  <si>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</si>
  <si>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</si>
  <si>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</si>
  <si>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</si>
  <si>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</si>
  <si>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</si>
  <si>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</si>
  <si>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</si>
  <si>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</si>
  <si>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</si>
  <si>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</si>
  <si>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</si>
  <si>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</si>
  <si>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</si>
  <si>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</si>
  <si>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</si>
  <si>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</si>
  <si>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</si>
  <si>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</si>
  <si>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</si>
  <si>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</si>
  <si>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</si>
  <si>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</si>
  <si>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</si>
  <si>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</si>
  <si>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</si>
  <si>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</si>
  <si>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</si>
  <si>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</si>
  <si>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</si>
  <si>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</si>
  <si>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</si>
  <si>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</si>
  <si>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</si>
  <si>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</si>
  <si>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</si>
  <si>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</si>
  <si>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</si>
  <si>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</si>
  <si>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</si>
  <si>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</si>
  <si>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</si>
  <si>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</si>
  <si>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</si>
  <si>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</si>
  <si>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</si>
  <si>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</si>
  <si>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</si>
  <si>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</si>
  <si>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</si>
  <si>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</si>
  <si>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</si>
  <si>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</si>
  <si>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</si>
  <si>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</si>
  <si>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</si>
  <si>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</si>
  <si>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</si>
  <si>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</si>
  <si>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</si>
  <si>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</si>
  <si>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</si>
  <si>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</si>
  <si>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</si>
  <si>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</si>
  <si>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</si>
  <si>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</si>
  <si>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</si>
  <si>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</si>
  <si>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</si>
  <si>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</si>
  <si>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</si>
  <si>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</si>
  <si>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</si>
  <si>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</si>
  <si>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</si>
  <si>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</si>
  <si>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</si>
  <si>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</si>
  <si>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</si>
  <si>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</si>
  <si>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</si>
  <si>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</si>
  <si>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</si>
  <si>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</si>
  <si>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</si>
  <si>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</si>
  <si>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</si>
  <si>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</si>
  <si>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</si>
  <si>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</si>
  <si>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</si>
  <si>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</si>
  <si>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</si>
  <si>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</si>
  <si>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</si>
  <si>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</si>
  <si>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</si>
  <si>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</si>
  <si>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</si>
  <si>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</si>
  <si>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</si>
  <si>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</si>
  <si>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</si>
  <si>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</si>
  <si>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</si>
  <si>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</si>
  <si>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</si>
  <si>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</si>
  <si>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</si>
  <si>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</si>
  <si>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</si>
  <si>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</si>
  <si>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</si>
  <si>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</si>
  <si>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</si>
  <si>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</si>
  <si>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</si>
  <si>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</si>
  <si>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</si>
  <si>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</si>
  <si>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</si>
  <si>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</si>
  <si>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</si>
  <si>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</si>
  <si>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</si>
  <si>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</si>
  <si>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</si>
  <si>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</si>
  <si>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</si>
  <si>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</si>
  <si>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</si>
  <si>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</si>
  <si>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</si>
  <si>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</si>
  <si>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</si>
  <si>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</si>
  <si>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</si>
  <si>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</si>
  <si>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</si>
  <si>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</si>
  <si>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</si>
  <si>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</si>
  <si>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</si>
  <si>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</si>
  <si>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</si>
  <si>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</si>
  <si>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</si>
  <si>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</si>
  <si>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</si>
  <si>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</si>
  <si>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</si>
  <si>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</si>
  <si>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</si>
  <si>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</si>
  <si>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</si>
  <si>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</si>
  <si>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</si>
  <si>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</si>
  <si>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</si>
  <si>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</si>
  <si>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</si>
  <si>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</si>
  <si>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</si>
  <si>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</si>
  <si>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</si>
  <si>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</si>
  <si>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</si>
  <si>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</si>
  <si>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</si>
  <si>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</si>
  <si>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</si>
  <si>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</si>
  <si>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</si>
  <si>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</si>
  <si>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</si>
  <si>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</si>
  <si>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</si>
  <si>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</si>
  <si>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</si>
  <si>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</si>
  <si>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</si>
  <si>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</si>
  <si>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</si>
  <si>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</si>
  <si>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</si>
  <si>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</si>
  <si>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</si>
  <si>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</si>
  <si>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</si>
  <si>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</si>
  <si>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</si>
  <si>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</si>
  <si>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</si>
  <si>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</si>
  <si>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</si>
  <si>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</si>
  <si>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</si>
  <si>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</si>
  <si>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</si>
  <si>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</si>
  <si>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</si>
  <si>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</si>
  <si>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</si>
  <si>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</si>
  <si>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</si>
  <si>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</si>
  <si>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</si>
  <si>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</si>
  <si>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</si>
  <si>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</si>
  <si>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</si>
  <si>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</si>
  <si>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</si>
  <si>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</si>
  <si>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</si>
  <si>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</si>
  <si>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</si>
  <si>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</si>
  <si>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</si>
  <si>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</si>
  <si>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</si>
  <si>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</si>
  <si>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</si>
  <si>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</si>
  <si>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</si>
  <si>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</si>
  <si>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</si>
  <si>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</si>
  <si>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</si>
  <si>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</si>
  <si>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</si>
  <si>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</si>
  <si>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</si>
  <si>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</si>
  <si>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</si>
  <si>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</si>
  <si>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</si>
  <si>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</si>
  <si>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</si>
  <si>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</si>
  <si>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</si>
  <si>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</si>
  <si>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</si>
  <si>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</si>
  <si>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</si>
  <si>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</si>
  <si>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</si>
  <si>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</si>
  <si>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</si>
  <si>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</si>
  <si>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</si>
  <si>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</si>
  <si>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</si>
  <si>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</si>
  <si>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</si>
  <si>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</si>
  <si>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</si>
  <si>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</si>
  <si>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</si>
  <si>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</si>
  <si>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</si>
  <si>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</si>
  <si>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</si>
  <si>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</si>
  <si>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</si>
  <si>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</si>
  <si>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</si>
  <si>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</si>
  <si>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</si>
  <si>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</si>
  <si>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</si>
  <si>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</si>
  <si>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</si>
  <si>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</si>
  <si>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</si>
  <si>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</si>
  <si>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</si>
  <si>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</si>
  <si>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</si>
  <si>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</si>
  <si>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</si>
  <si>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</si>
  <si>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</si>
  <si>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</si>
  <si>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</si>
  <si>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</si>
  <si>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</si>
  <si>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</si>
  <si>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</si>
  <si>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</si>
  <si>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</si>
  <si>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</si>
  <si>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</si>
  <si>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</si>
  <si>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</si>
  <si>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</si>
  <si>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</si>
  <si>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</si>
  <si>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</si>
  <si>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</si>
  <si>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</si>
  <si>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</si>
  <si>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</si>
  <si>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</si>
  <si>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</si>
  <si>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</si>
  <si>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</si>
  <si>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</si>
  <si>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</si>
  <si>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</si>
  <si>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</si>
  <si>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</si>
  <si>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</si>
  <si>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</si>
  <si>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</si>
  <si>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</si>
  <si>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</si>
  <si>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</si>
  <si>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</si>
  <si>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</si>
  <si>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</si>
  <si>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</si>
  <si>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</si>
  <si>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</si>
  <si>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</si>
  <si>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</si>
  <si>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</si>
  <si>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</si>
  <si>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</si>
  <si>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</si>
  <si>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</si>
  <si>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</si>
  <si>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</si>
  <si>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</si>
  <si>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</si>
  <si>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</si>
  <si>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</si>
  <si>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</si>
  <si>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</si>
  <si>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</si>
  <si>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</si>
  <si>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</si>
  <si>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</si>
  <si>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</si>
  <si>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</si>
  <si>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</si>
  <si>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</si>
  <si>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</si>
  <si>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</si>
  <si>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</si>
  <si>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</si>
  <si>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</si>
  <si>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</si>
  <si>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</si>
  <si>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</si>
  <si>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</si>
  <si>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</si>
  <si>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</si>
  <si>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</si>
  <si>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</si>
  <si>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</si>
  <si>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</si>
  <si>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</si>
  <si>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</si>
  <si>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</si>
  <si>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</si>
  <si>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</si>
  <si>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</si>
  <si>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</si>
  <si>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</si>
  <si>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</si>
  <si>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</si>
  <si>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</si>
  <si>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</si>
  <si>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</si>
  <si>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</si>
  <si>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</si>
  <si>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</si>
  <si>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</si>
  <si>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</si>
  <si>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</si>
  <si>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</si>
  <si>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</si>
  <si>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</si>
  <si>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</si>
  <si>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</si>
  <si>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</si>
  <si>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</si>
  <si>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</si>
  <si>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</si>
  <si>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</si>
  <si>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</si>
  <si>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</si>
  <si>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</si>
  <si>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</si>
  <si>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</si>
  <si>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</si>
  <si>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</si>
  <si>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</si>
  <si>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</si>
  <si>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</si>
  <si>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</si>
  <si>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</si>
  <si>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</si>
  <si>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</si>
  <si>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</si>
  <si>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</si>
  <si>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</si>
  <si>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</si>
  <si>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</si>
  <si>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</si>
  <si>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</si>
  <si>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</si>
  <si>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</si>
  <si>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</si>
  <si>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</si>
  <si>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</si>
  <si>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</si>
  <si>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</si>
  <si>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</si>
  <si>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</si>
  <si>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</si>
  <si>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</si>
  <si>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</si>
  <si>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</si>
  <si>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</si>
  <si>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</si>
  <si>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</si>
  <si>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</si>
  <si>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</si>
  <si>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</si>
  <si>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</si>
  <si>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</si>
  <si>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</si>
  <si>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</si>
  <si>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</si>
  <si>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</si>
  <si>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</si>
  <si>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</si>
  <si>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</si>
  <si>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</si>
  <si>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</si>
  <si>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</si>
  <si>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</si>
  <si>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</si>
  <si>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</si>
  <si>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</si>
  <si>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</si>
  <si>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</si>
  <si>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</si>
  <si>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</si>
  <si>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</si>
  <si>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</si>
  <si>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</si>
  <si>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</si>
  <si>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</si>
  <si>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</si>
  <si>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</si>
  <si>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</si>
  <si>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</si>
  <si>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</si>
  <si>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</si>
  <si>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</si>
  <si>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</si>
  <si>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</si>
  <si>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</si>
  <si>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</si>
  <si>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</si>
  <si>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</si>
  <si>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</si>
  <si>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</si>
  <si>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</si>
  <si>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</si>
  <si>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</si>
  <si>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</si>
  <si>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</si>
  <si>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</si>
  <si>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</si>
  <si>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</si>
  <si>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</si>
  <si>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</si>
  <si>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</si>
  <si>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</si>
  <si>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</si>
  <si>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</si>
  <si>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</si>
  <si>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</si>
  <si>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</si>
  <si>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</si>
  <si>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</si>
  <si>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</si>
  <si>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</si>
  <si>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</si>
  <si>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</si>
  <si>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</si>
  <si>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</si>
  <si>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</si>
  <si>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</si>
  <si>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</si>
  <si>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</si>
  <si>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</si>
  <si>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</si>
  <si>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</si>
  <si>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</si>
  <si>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</si>
  <si>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</si>
  <si>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</si>
  <si>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</si>
  <si>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</si>
  <si>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</si>
  <si>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</si>
  <si>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</si>
  <si>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</si>
  <si>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</si>
  <si>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</si>
  <si>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</si>
  <si>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</si>
  <si>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</si>
  <si>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</si>
  <si>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</si>
  <si>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</si>
  <si>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</si>
  <si>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</si>
  <si>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</si>
  <si>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</si>
  <si>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</si>
  <si>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</si>
  <si>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</si>
  <si>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</si>
  <si>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</si>
  <si>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</si>
  <si>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</si>
  <si>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</si>
  <si>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</si>
  <si>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</si>
  <si>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</si>
  <si>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</si>
  <si>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</si>
  <si>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</si>
  <si>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</si>
  <si>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</si>
  <si>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</si>
  <si>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</si>
  <si>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</si>
  <si>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</si>
  <si>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</si>
  <si>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</si>
  <si>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</si>
  <si>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</si>
  <si>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</si>
  <si>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</si>
  <si>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</si>
  <si>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</si>
  <si>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</si>
  <si>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</si>
  <si>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</si>
  <si>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</si>
  <si>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</si>
  <si>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</si>
  <si>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</si>
  <si>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</si>
  <si>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</si>
  <si>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</si>
  <si>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</si>
  <si>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</si>
  <si>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</si>
  <si>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</si>
  <si>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</si>
  <si>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</si>
  <si>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</si>
  <si>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</si>
  <si>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</si>
  <si>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</si>
  <si>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</si>
  <si>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</si>
  <si>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</si>
  <si>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</si>
  <si>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</si>
  <si>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</si>
  <si>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</si>
  <si>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</si>
  <si>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</si>
  <si>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</si>
  <si>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</si>
  <si>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</si>
  <si>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</si>
  <si>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</si>
  <si>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</si>
  <si>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</si>
  <si>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</si>
  <si>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</si>
  <si>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</si>
  <si>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</si>
  <si>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</si>
  <si>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</si>
  <si>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</si>
  <si>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</si>
  <si>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</si>
  <si>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</si>
  <si>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</si>
  <si>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</si>
  <si>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</si>
  <si>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</si>
  <si>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</si>
  <si>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</si>
  <si>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</si>
  <si>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</si>
  <si>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</si>
  <si>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</si>
  <si>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</si>
  <si>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</si>
  <si>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</si>
  <si>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</si>
  <si>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</si>
  <si>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</si>
  <si>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</si>
  <si>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</si>
  <si>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</si>
  <si>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</si>
  <si>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</si>
  <si>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</si>
  <si>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</si>
  <si>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</si>
  <si>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</si>
  <si>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</si>
  <si>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</si>
  <si>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</si>
  <si>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</si>
  <si>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</si>
  <si>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</si>
  <si>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</si>
  <si>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</si>
  <si>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</si>
  <si>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</si>
  <si>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</si>
  <si>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</si>
  <si>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</si>
  <si>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</si>
  <si>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</si>
  <si>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</si>
  <si>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</si>
  <si>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</si>
  <si>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</si>
  <si>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</si>
  <si>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</si>
  <si>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</si>
  <si>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</si>
  <si>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</si>
  <si>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</si>
  <si>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</si>
  <si>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</si>
  <si>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</si>
  <si>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</si>
  <si>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</si>
  <si>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</si>
  <si>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</si>
  <si>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</si>
  <si>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</si>
  <si>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</si>
  <si>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</si>
  <si>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</si>
  <si>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</si>
  <si>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</si>
  <si>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</si>
  <si>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</si>
  <si>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</si>
  <si>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</si>
  <si>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</si>
  <si>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</si>
  <si>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</si>
  <si>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</si>
  <si>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</si>
  <si>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</si>
  <si>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</si>
  <si>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</si>
  <si>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</si>
  <si>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</si>
  <si>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</si>
  <si>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</si>
  <si>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</si>
  <si>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</si>
  <si>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</si>
  <si>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</si>
  <si>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</si>
  <si>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</si>
  <si>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</si>
  <si>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</si>
  <si>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</si>
  <si>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</si>
  <si>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</si>
  <si>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</si>
  <si>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</si>
  <si>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</si>
  <si>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</si>
  <si>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</si>
  <si>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</si>
  <si>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</si>
  <si>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</si>
  <si>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</si>
  <si>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</si>
  <si>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</si>
  <si>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</si>
  <si>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</si>
  <si>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</si>
  <si>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</si>
  <si>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</si>
  <si>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</si>
  <si>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</si>
  <si>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</si>
  <si>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</si>
  <si>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</si>
  <si>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</si>
  <si>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</si>
  <si>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</si>
  <si>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</si>
  <si>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</si>
  <si>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</si>
  <si>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</si>
  <si>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</si>
  <si>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</si>
  <si>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</si>
  <si>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</si>
  <si>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</si>
  <si>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</si>
  <si>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</si>
  <si>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</si>
  <si>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</si>
  <si>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</si>
  <si>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</si>
  <si>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</si>
  <si>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</si>
  <si>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</si>
  <si>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</si>
  <si>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</si>
  <si>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</si>
  <si>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</si>
  <si>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</si>
  <si>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</si>
  <si>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</si>
  <si>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</si>
  <si>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</si>
  <si>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</si>
  <si>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</si>
  <si>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</si>
  <si>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</si>
  <si>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</si>
  <si>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</si>
  <si>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</si>
  <si>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</si>
  <si>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</si>
  <si>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</si>
  <si>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</si>
  <si>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</si>
  <si>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</si>
  <si>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</si>
  <si>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</si>
  <si>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</si>
  <si>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</si>
  <si>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</si>
  <si>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</si>
  <si>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</si>
  <si>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</si>
  <si>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</si>
  <si>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</si>
  <si>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</si>
  <si>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</si>
  <si>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</si>
  <si>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</si>
  <si>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</si>
  <si>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</si>
  <si>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</si>
  <si>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</si>
  <si>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</si>
  <si>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</si>
  <si>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</si>
  <si>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</si>
  <si>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</si>
  <si>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</si>
  <si>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</si>
  <si>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</si>
  <si>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</si>
  <si>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</si>
  <si>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</si>
  <si>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</si>
  <si>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</si>
  <si>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</si>
  <si>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</si>
  <si>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</si>
  <si>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</si>
  <si>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</si>
  <si>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</si>
  <si>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</si>
  <si>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</si>
  <si>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</si>
  <si>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</si>
  <si>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</si>
  <si>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</si>
  <si>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</si>
  <si>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</si>
  <si>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</si>
  <si>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</si>
  <si>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</si>
  <si>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</si>
  <si>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</si>
  <si>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</si>
  <si>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</si>
  <si>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</si>
  <si>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</si>
  <si>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</si>
  <si>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</si>
  <si>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</si>
  <si>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</si>
  <si>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</si>
  <si>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</si>
  <si>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</si>
  <si>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</si>
  <si>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</si>
  <si>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</si>
  <si>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</si>
  <si>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</si>
  <si>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</si>
  <si>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</si>
  <si>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</si>
  <si>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</si>
  <si>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</si>
  <si>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</si>
  <si>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</si>
  <si>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</si>
  <si>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</si>
  <si>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</si>
  <si>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</si>
  <si>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</si>
  <si>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</si>
  <si>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</si>
  <si>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</si>
  <si>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</si>
  <si>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</si>
  <si>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</si>
  <si>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</si>
  <si>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</si>
  <si>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</si>
  <si>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</si>
  <si>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</si>
  <si>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</si>
  <si>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</si>
  <si>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</si>
  <si>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</si>
  <si>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</si>
  <si>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</si>
  <si>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</si>
  <si>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</si>
  <si>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</si>
  <si>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</si>
  <si>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</si>
  <si>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</si>
  <si>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</si>
  <si>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</si>
  <si>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</si>
  <si>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</si>
  <si>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</si>
  <si>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</si>
  <si>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</si>
  <si>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</si>
  <si>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</si>
  <si>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</si>
  <si>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</si>
  <si>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</si>
  <si>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</si>
  <si>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</si>
  <si>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</si>
  <si>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</si>
  <si>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</si>
  <si>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</si>
  <si>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</si>
  <si>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</si>
  <si>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</si>
  <si>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</si>
  <si>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</si>
  <si>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</si>
  <si>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</si>
  <si>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</si>
  <si>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</si>
  <si>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</si>
  <si>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</si>
  <si>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</si>
  <si>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</si>
  <si>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</si>
  <si>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</si>
  <si>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</si>
  <si>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</si>
  <si>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</si>
  <si>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</si>
  <si>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</si>
  <si>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</si>
  <si>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</si>
  <si>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</si>
  <si>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</si>
  <si>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</si>
  <si>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</si>
  <si>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</si>
  <si>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</si>
  <si>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</si>
  <si>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</si>
  <si>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</si>
  <si>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</si>
  <si>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</si>
  <si>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</si>
  <si>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</si>
  <si>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</si>
  <si>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</si>
  <si>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</si>
  <si>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</si>
  <si>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</si>
  <si>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</si>
  <si>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</si>
  <si>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</si>
  <si>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</si>
  <si>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</si>
  <si>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</si>
  <si>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</si>
  <si>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</si>
  <si>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</si>
  <si>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</si>
  <si>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</si>
  <si>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</si>
  <si>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</si>
  <si>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</si>
  <si>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</si>
  <si>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</si>
  <si>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</si>
  <si>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</si>
  <si>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</si>
  <si>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</si>
  <si>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</si>
  <si>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</si>
  <si>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</si>
  <si>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</si>
  <si>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</si>
  <si>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</si>
  <si>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</si>
  <si>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</si>
  <si>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</si>
  <si>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</si>
  <si>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</si>
  <si>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</si>
  <si>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</si>
  <si>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</si>
  <si>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</si>
  <si>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</si>
  <si>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</si>
  <si>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</si>
  <si>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</si>
  <si>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</si>
  <si>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</si>
  <si>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</si>
  <si>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</si>
  <si>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</si>
  <si>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</si>
  <si>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</si>
  <si>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</si>
  <si>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</si>
  <si>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</si>
  <si>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</si>
  <si>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</si>
  <si>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</si>
  <si>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</si>
  <si>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</si>
  <si>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</si>
  <si>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</si>
  <si>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</si>
  <si>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</si>
  <si>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</si>
  <si>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</si>
  <si>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</si>
  <si>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</si>
  <si>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</si>
  <si>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</si>
  <si>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</si>
  <si>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</si>
  <si>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</si>
  <si>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</si>
  <si>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</si>
  <si>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</si>
  <si>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</si>
  <si>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</si>
  <si>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</si>
  <si>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</si>
  <si>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</si>
  <si>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</si>
  <si>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</si>
  <si>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</si>
  <si>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</si>
  <si>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</si>
  <si>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</si>
  <si>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</si>
  <si>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</si>
  <si>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</si>
  <si>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</si>
  <si>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</si>
  <si>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</si>
  <si>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</si>
  <si>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</si>
  <si>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</si>
  <si>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</si>
  <si>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</si>
  <si>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</si>
  <si>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</si>
  <si>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</si>
  <si>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</si>
  <si>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</si>
  <si>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</si>
  <si>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</si>
  <si>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</si>
  <si>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</si>
  <si>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</si>
  <si>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</si>
  <si>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</si>
  <si>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</si>
  <si>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</si>
  <si>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</si>
  <si>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</si>
  <si>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</si>
  <si>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</si>
  <si>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</si>
  <si>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</si>
  <si>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</si>
  <si>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</si>
  <si>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</si>
  <si>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</si>
  <si>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</si>
  <si>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</si>
  <si>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</si>
  <si>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</si>
  <si>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</si>
  <si>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</si>
  <si>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</si>
  <si>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</si>
  <si>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</si>
  <si>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</si>
  <si>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</si>
  <si>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</si>
  <si>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</si>
  <si>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</si>
  <si>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</si>
  <si>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</si>
  <si>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</si>
  <si>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</si>
  <si>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</si>
  <si>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</si>
  <si>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</si>
  <si>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</si>
  <si>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</si>
  <si>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</si>
  <si>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</si>
  <si>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</si>
  <si>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</si>
  <si>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</si>
  <si>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</si>
  <si>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</si>
  <si>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</si>
  <si>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</si>
  <si>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</si>
  <si>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</si>
  <si>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</si>
  <si>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</si>
  <si>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</si>
  <si>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</si>
  <si>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</si>
  <si>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</si>
  <si>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</si>
  <si>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</si>
  <si>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</si>
  <si>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</si>
  <si>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</si>
  <si>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</si>
  <si>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</si>
  <si>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</si>
  <si>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</si>
  <si>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</si>
  <si>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</si>
  <si>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</si>
  <si>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</si>
  <si>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</si>
  <si>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</si>
  <si>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</si>
  <si>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</si>
  <si>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</si>
  <si>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</si>
  <si>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</si>
  <si>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</si>
  <si>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</si>
  <si>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</si>
  <si>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</si>
  <si>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</si>
  <si>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</si>
  <si>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</si>
  <si>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</si>
  <si>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</si>
  <si>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</si>
  <si>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</si>
  <si>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</si>
  <si>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</si>
  <si>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</si>
  <si>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</si>
  <si>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</si>
  <si>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</si>
  <si>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</si>
  <si>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</si>
  <si>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</si>
  <si>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</si>
  <si>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</si>
  <si>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</si>
  <si>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</si>
  <si>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</si>
  <si>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</si>
  <si>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</si>
  <si>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</si>
  <si>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</si>
  <si>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</si>
  <si>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</si>
  <si>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</si>
  <si>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</si>
  <si>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</si>
  <si>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</si>
  <si>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</si>
  <si>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</si>
  <si>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</si>
  <si>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</si>
  <si>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</si>
  <si>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</si>
  <si>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</si>
  <si>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</si>
  <si>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</si>
  <si>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</si>
  <si>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</si>
  <si>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</si>
  <si>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</si>
  <si>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</si>
  <si>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</si>
  <si>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</si>
  <si>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</si>
  <si>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</si>
  <si>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</si>
  <si>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</si>
  <si>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</si>
  <si>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</si>
  <si>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</si>
  <si>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</si>
  <si>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</si>
  <si>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</si>
  <si>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</si>
  <si>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</si>
  <si>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</si>
  <si>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</si>
  <si>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</si>
  <si>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</si>
  <si>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</si>
  <si>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</si>
  <si>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</si>
  <si>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</si>
  <si>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</si>
  <si>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</si>
  <si>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</si>
  <si>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</si>
  <si>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</si>
  <si>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</si>
  <si>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</si>
  <si>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</si>
  <si>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</si>
  <si>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</si>
  <si>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</si>
  <si>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</si>
  <si>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</si>
  <si>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</si>
  <si>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</si>
  <si>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</si>
  <si>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</si>
  <si>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</si>
  <si>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</si>
  <si>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</si>
  <si>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</si>
  <si>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</si>
  <si>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</si>
  <si>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</si>
  <si>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</si>
  <si>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</si>
  <si>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</si>
  <si>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</si>
  <si>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</si>
  <si>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</si>
  <si>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</si>
  <si>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</si>
  <si>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</si>
  <si>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</si>
  <si>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</si>
  <si>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</si>
  <si>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</si>
  <si>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</si>
  <si>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</si>
  <si>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</si>
  <si>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</si>
  <si>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</si>
  <si>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</si>
  <si>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</si>
  <si>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</si>
  <si>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</si>
  <si>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</si>
  <si>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</si>
  <si>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</si>
  <si>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</si>
  <si>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</si>
  <si>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</si>
  <si>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</si>
  <si>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</si>
  <si>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</si>
  <si>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</si>
  <si>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</si>
  <si>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</si>
  <si>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</si>
  <si>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</si>
  <si>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</si>
  <si>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</si>
  <si>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</si>
  <si>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</si>
  <si>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</si>
  <si>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</si>
  <si>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</si>
  <si>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</si>
  <si>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</si>
  <si>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</si>
  <si>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</si>
  <si>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</si>
  <si>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</si>
  <si>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</si>
  <si>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</si>
  <si>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</si>
  <si>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</si>
  <si>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</si>
  <si>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</si>
  <si>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</si>
  <si>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</si>
  <si>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</si>
  <si>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</si>
  <si>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</si>
  <si>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</si>
  <si>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</si>
  <si>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</si>
  <si>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</si>
  <si>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</si>
  <si>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</si>
  <si>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</si>
  <si>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</si>
  <si>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</si>
  <si>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</si>
  <si>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</si>
  <si>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</si>
  <si>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</si>
  <si>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</si>
  <si>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</si>
  <si>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</si>
  <si>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</si>
  <si>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</si>
  <si>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</si>
  <si>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</si>
  <si>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</si>
  <si>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</si>
  <si>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</si>
  <si>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</si>
  <si>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</si>
  <si>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</si>
  <si>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</si>
  <si>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</si>
  <si>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</si>
  <si>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</si>
  <si>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</si>
  <si>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</si>
  <si>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</si>
  <si>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</si>
  <si>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</si>
  <si>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</si>
  <si>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</si>
  <si>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</si>
  <si>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</si>
  <si>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</si>
  <si>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</si>
  <si>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</si>
  <si>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</si>
  <si>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</si>
  <si>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</si>
  <si>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</si>
  <si>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</si>
  <si>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</si>
  <si>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</si>
  <si>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</si>
  <si>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</si>
  <si>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</si>
  <si>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</si>
  <si>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</si>
  <si>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</si>
  <si>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</si>
  <si>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</si>
  <si>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</si>
  <si>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</si>
  <si>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</si>
  <si>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</si>
  <si>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</si>
  <si>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</si>
  <si>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</si>
  <si>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</si>
  <si>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</si>
  <si>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</si>
  <si>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</si>
  <si>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</si>
  <si>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</si>
  <si>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</si>
  <si>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</si>
  <si>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</si>
  <si>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</si>
  <si>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</si>
  <si>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</si>
  <si>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</si>
  <si>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</si>
  <si>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</si>
  <si>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</si>
  <si>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</si>
  <si>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</si>
  <si>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</si>
  <si>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</si>
  <si>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</si>
  <si>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</si>
  <si>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</si>
  <si>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</si>
  <si>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</si>
  <si>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</si>
  <si>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</si>
  <si>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</si>
  <si>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</si>
  <si>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</si>
  <si>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</si>
  <si>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</si>
  <si>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</si>
  <si>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</si>
  <si>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</si>
  <si>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</si>
  <si>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</si>
  <si>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</si>
  <si>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</si>
  <si>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</si>
  <si>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</si>
  <si>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</si>
  <si>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</si>
  <si>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</si>
  <si>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</si>
  <si>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</si>
  <si>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</si>
  <si>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</si>
  <si>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</si>
  <si>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</si>
  <si>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</si>
  <si>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</si>
  <si>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</si>
  <si>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</si>
  <si>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</si>
  <si>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</si>
  <si>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</si>
  <si>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</si>
  <si>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</si>
  <si>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</si>
  <si>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</si>
  <si>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</si>
  <si>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</si>
  <si>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</si>
  <si>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</si>
  <si>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</si>
  <si>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</si>
  <si>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</si>
  <si>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</si>
  <si>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</si>
  <si>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</si>
  <si>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</si>
  <si>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</si>
  <si>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</si>
  <si>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</si>
  <si>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</si>
  <si>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</si>
  <si>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</si>
  <si>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</si>
  <si>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</si>
  <si>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</si>
  <si>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</si>
  <si>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</si>
  <si>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</si>
  <si>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</si>
  <si>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</si>
  <si>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</si>
  <si>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</si>
  <si>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</si>
  <si>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</si>
  <si>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</si>
  <si>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</si>
  <si>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</si>
  <si>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</si>
  <si>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</si>
  <si>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</si>
  <si>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</si>
  <si>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</si>
  <si>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</si>
  <si>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</si>
  <si>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</si>
  <si>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</si>
  <si>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</si>
  <si>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</si>
  <si>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</si>
  <si>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</si>
  <si>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</si>
  <si>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</si>
  <si>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</si>
  <si>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</si>
  <si>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</si>
  <si>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</si>
  <si>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</si>
  <si>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</si>
  <si>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</si>
  <si>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</si>
  <si>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</si>
  <si>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</si>
  <si>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</si>
  <si>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</si>
  <si>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</si>
  <si>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</si>
  <si>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</si>
  <si>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</si>
  <si>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</si>
  <si>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</si>
  <si>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</si>
  <si>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</si>
  <si>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</si>
  <si>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</si>
  <si>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</si>
  <si>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</si>
  <si>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</si>
  <si>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</si>
  <si>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</si>
  <si>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</si>
  <si>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</si>
  <si>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</si>
  <si>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</si>
  <si>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</si>
  <si>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</si>
  <si>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</si>
  <si>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</si>
  <si>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</si>
  <si>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</si>
  <si>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</si>
  <si>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</si>
  <si>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</si>
  <si>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</si>
  <si>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</si>
  <si>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</si>
  <si>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</si>
  <si>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</si>
  <si>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</si>
  <si>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</si>
  <si>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</si>
  <si>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</si>
  <si>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</si>
  <si>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</si>
  <si>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</si>
  <si>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</si>
  <si>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</si>
  <si>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</si>
  <si>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</si>
  <si>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</si>
  <si>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</si>
  <si>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</si>
  <si>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</si>
  <si>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</si>
  <si>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</si>
  <si>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</si>
  <si>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</si>
  <si>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</si>
  <si>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</si>
  <si>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</si>
  <si>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</si>
  <si>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</si>
  <si>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</si>
  <si>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</si>
  <si>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</si>
  <si>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</si>
  <si>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</si>
  <si>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</si>
  <si>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</si>
  <si>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</si>
  <si>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</si>
  <si>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</si>
  <si>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</si>
  <si>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</si>
  <si>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</si>
  <si>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</si>
  <si>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</si>
  <si>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</si>
  <si>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</si>
  <si>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</si>
  <si>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</si>
  <si>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</si>
  <si>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</si>
  <si>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</si>
  <si>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</si>
  <si>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</si>
  <si>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</si>
  <si>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</si>
  <si>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</si>
  <si>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</si>
  <si>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</si>
  <si>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</si>
  <si>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</si>
  <si>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</si>
  <si>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</si>
  <si>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</si>
  <si>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</si>
  <si>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</si>
  <si>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</si>
  <si>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</si>
  <si>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</si>
  <si>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</si>
  <si>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</si>
  <si>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</si>
  <si>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</si>
  <si>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</si>
  <si>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</si>
  <si>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</si>
  <si>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</si>
  <si>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</si>
  <si>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</si>
  <si>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</si>
  <si>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</si>
  <si>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</si>
  <si>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</si>
  <si>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</si>
  <si>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</si>
  <si>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</si>
  <si>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</si>
  <si>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</si>
  <si>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</si>
  <si>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</si>
  <si>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</si>
  <si>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</si>
  <si>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</si>
  <si>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</si>
  <si>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</si>
  <si>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</si>
  <si>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</si>
  <si>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</si>
  <si>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</si>
  <si>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</si>
  <si>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</si>
  <si>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</si>
  <si>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</si>
  <si>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</si>
  <si>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</si>
  <si>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</si>
  <si>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</si>
  <si>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</si>
  <si>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</si>
  <si>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</si>
  <si>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</si>
  <si>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</si>
  <si>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</si>
  <si>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</si>
  <si>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</si>
  <si>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</si>
  <si>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</si>
  <si>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</si>
  <si>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</si>
  <si>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</si>
  <si>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</si>
  <si>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</si>
  <si>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</si>
  <si>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</si>
  <si>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</si>
  <si>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</si>
  <si>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</si>
  <si>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</si>
  <si>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</si>
  <si>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</si>
  <si>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</si>
  <si>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</si>
  <si>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</si>
  <si>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</si>
  <si>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</si>
  <si>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</si>
  <si>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</si>
  <si>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</si>
  <si>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</si>
  <si>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</si>
  <si>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</si>
  <si>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</si>
  <si>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</si>
  <si>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</si>
  <si>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</si>
  <si>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</si>
  <si>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</si>
  <si>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</si>
  <si>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</si>
  <si>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</si>
  <si>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</si>
  <si>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</si>
  <si>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</si>
  <si>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</si>
  <si>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</si>
  <si>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</si>
  <si>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</si>
  <si>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</si>
  <si>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</si>
  <si>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</si>
  <si>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</si>
  <si>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</si>
  <si>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</si>
  <si>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</si>
  <si>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</si>
  <si>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</si>
  <si>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</si>
  <si>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</si>
  <si>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</si>
  <si>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</si>
  <si>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</si>
  <si>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</si>
  <si>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</si>
  <si>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</si>
  <si>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</si>
  <si>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</si>
  <si>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</si>
  <si>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</si>
  <si>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</si>
  <si>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</si>
  <si>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</si>
  <si>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</si>
  <si>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</si>
  <si>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</si>
  <si>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</si>
  <si>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</si>
  <si>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</si>
  <si>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</si>
  <si>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</si>
  <si>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</si>
  <si>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</si>
  <si>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</si>
  <si>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</si>
  <si>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</si>
  <si>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</si>
  <si>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</si>
  <si>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</si>
  <si>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</si>
  <si>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</si>
  <si>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</si>
  <si>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</si>
  <si>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</si>
  <si>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</si>
  <si>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</si>
  <si>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</si>
  <si>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</si>
  <si>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</si>
  <si>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</si>
  <si>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</si>
  <si>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</si>
  <si>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</si>
  <si>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</si>
  <si>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</si>
  <si>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</si>
  <si>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</si>
  <si>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</si>
  <si>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</si>
  <si>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</si>
  <si>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</si>
  <si>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</si>
  <si>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</si>
  <si>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</si>
  <si>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</si>
  <si>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</si>
  <si>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</si>
  <si>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</si>
  <si>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</si>
  <si>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</si>
  <si>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</si>
  <si>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</si>
  <si>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</si>
  <si>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</si>
  <si>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</si>
  <si>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</si>
  <si>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</si>
  <si>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</si>
  <si>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</si>
  <si>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</si>
  <si>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</si>
  <si>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</si>
  <si>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</si>
  <si>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</si>
  <si>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</si>
  <si>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</si>
  <si>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</si>
  <si>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</si>
  <si>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</si>
  <si>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</si>
  <si>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</si>
  <si>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</si>
  <si>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</si>
  <si>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</si>
  <si>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</si>
  <si>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</si>
  <si>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</si>
  <si>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</si>
  <si>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</si>
  <si>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</si>
  <si>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</si>
  <si>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</si>
  <si>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</si>
  <si>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</si>
  <si>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</si>
  <si>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</si>
  <si>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</si>
  <si>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</si>
  <si>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</si>
  <si>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</si>
  <si>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</si>
  <si>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</si>
  <si>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</si>
  <si>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</si>
  <si>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</si>
  <si>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</si>
  <si>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</si>
  <si>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</si>
  <si>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</si>
  <si>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</si>
  <si>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</si>
  <si>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</si>
  <si>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</si>
  <si>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</si>
  <si>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</si>
  <si>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</si>
  <si>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</si>
  <si>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</si>
  <si>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</si>
  <si>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</si>
  <si>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</si>
  <si>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</si>
  <si>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</si>
  <si>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</si>
  <si>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</si>
  <si>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</si>
  <si>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</si>
  <si>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</si>
  <si>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</si>
  <si>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</si>
  <si>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</si>
  <si>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</si>
  <si>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</si>
  <si>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</si>
  <si>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</si>
  <si>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</si>
  <si>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</si>
  <si>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</si>
  <si>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</si>
  <si>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</si>
  <si>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</si>
  <si>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</si>
  <si>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</si>
  <si>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</si>
  <si>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</si>
  <si>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</si>
  <si>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</si>
  <si>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</si>
  <si>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</si>
  <si>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</si>
  <si>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</si>
  <si>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</si>
  <si>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</si>
  <si>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</si>
  <si>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</si>
  <si>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</si>
  <si>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</si>
  <si>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</si>
  <si>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</si>
  <si>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</si>
  <si>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</si>
  <si>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</si>
  <si>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</si>
  <si>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</si>
  <si>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</si>
  <si>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</si>
  <si>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</si>
  <si>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</si>
  <si>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</si>
  <si>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</si>
  <si>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</si>
  <si>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</si>
  <si>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</si>
  <si>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</si>
  <si>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</si>
  <si>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</si>
  <si>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</si>
  <si>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</si>
  <si>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</si>
  <si>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</si>
  <si>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</si>
  <si>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</si>
  <si>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</si>
  <si>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</si>
  <si>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</si>
  <si>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</si>
  <si>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</si>
  <si>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</si>
  <si>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</si>
  <si>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</si>
  <si>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</si>
  <si>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</si>
  <si>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</si>
  <si>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</si>
  <si>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</si>
  <si>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</si>
  <si>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</si>
  <si>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</si>
  <si>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</si>
  <si>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</si>
  <si>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</si>
  <si>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</si>
  <si>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</si>
  <si>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</si>
  <si>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</si>
  <si>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</si>
  <si>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</si>
  <si>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</si>
  <si>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</si>
  <si>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</si>
  <si>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</si>
  <si>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</si>
  <si>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</si>
  <si>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</si>
  <si>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</si>
  <si>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</si>
  <si>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</si>
  <si>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</si>
  <si>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</si>
  <si>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</si>
  <si>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</si>
  <si>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</si>
  <si>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</si>
  <si>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</si>
  <si>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</si>
  <si>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</si>
  <si>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</si>
  <si>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</si>
  <si>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</si>
  <si>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</si>
  <si>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</si>
  <si>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</si>
  <si>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</si>
  <si>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</si>
  <si>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</si>
  <si>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</si>
  <si>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</si>
  <si>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</si>
  <si>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</si>
  <si>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</si>
  <si>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</si>
  <si>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</si>
  <si>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</si>
  <si>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</si>
  <si>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</si>
  <si>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</si>
  <si>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</si>
  <si>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</si>
  <si>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</si>
  <si>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</si>
  <si>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</si>
  <si>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</si>
  <si>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</si>
  <si>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</si>
  <si>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</si>
  <si>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</si>
  <si>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</si>
  <si>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</si>
  <si>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</si>
  <si>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</si>
  <si>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</si>
  <si>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</si>
  <si>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</si>
  <si>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</si>
  <si>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</si>
  <si>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</si>
  <si>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</si>
  <si>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</si>
  <si>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</si>
  <si>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</si>
  <si>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</si>
  <si>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</si>
  <si>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</si>
  <si>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</si>
  <si>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</si>
  <si>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</si>
  <si>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</si>
  <si>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</si>
  <si>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</si>
  <si>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</si>
  <si>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</si>
  <si>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</si>
  <si>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</si>
  <si>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</si>
  <si>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</si>
  <si>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</si>
  <si>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</si>
  <si>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</si>
  <si>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</si>
  <si>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</si>
  <si>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</si>
  <si>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</si>
  <si>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</si>
  <si>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</si>
  <si>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</si>
  <si>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</si>
  <si>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</si>
  <si>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</si>
  <si>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</si>
  <si>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</si>
  <si>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</si>
  <si>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</si>
  <si>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</si>
  <si>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</si>
  <si>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</si>
  <si>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</si>
  <si>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</si>
  <si>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</si>
  <si>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</si>
  <si>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</si>
  <si>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</si>
  <si>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</si>
  <si>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</si>
  <si>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</si>
  <si>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</si>
  <si>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</si>
  <si>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</si>
  <si>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</si>
  <si>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</si>
  <si>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</si>
  <si>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</si>
  <si>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</si>
  <si>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</si>
  <si>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</si>
  <si>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</si>
  <si>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</si>
  <si>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</si>
  <si>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</si>
  <si>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</si>
  <si>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</si>
  <si>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</si>
  <si>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</si>
  <si>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</si>
  <si>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</si>
  <si>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</si>
  <si>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</si>
  <si>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</si>
  <si>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</si>
  <si>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</si>
  <si>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</si>
  <si>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</si>
  <si>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</si>
  <si>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</si>
  <si>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</si>
  <si>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</si>
  <si>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</si>
  <si>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</si>
  <si>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</si>
  <si>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</si>
  <si>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</si>
  <si>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</si>
  <si>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</si>
  <si>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</si>
  <si>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</si>
  <si>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</si>
  <si>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</si>
  <si>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</si>
  <si>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</si>
  <si>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</si>
  <si>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</si>
  <si>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</si>
  <si>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</si>
  <si>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</si>
  <si>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</si>
  <si>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</si>
  <si>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</si>
  <si>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</si>
  <si>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</si>
  <si>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</si>
  <si>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</si>
  <si>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</si>
  <si>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</si>
  <si>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</si>
  <si>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</si>
  <si>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</si>
  <si>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</si>
  <si>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</si>
  <si>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</si>
  <si>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</si>
  <si>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</si>
  <si>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</si>
  <si>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</si>
  <si>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</si>
  <si>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</si>
  <si>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</si>
  <si>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</si>
  <si>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</si>
  <si>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</si>
  <si>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</si>
  <si>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</si>
  <si>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</si>
  <si>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</si>
  <si>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</si>
  <si>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</si>
  <si>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</si>
  <si>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</si>
  <si>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</si>
  <si>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</si>
  <si>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</si>
  <si>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</si>
  <si>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</si>
  <si>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</si>
  <si>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</si>
  <si>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</si>
  <si>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</si>
  <si>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</si>
  <si>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</si>
  <si>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</si>
  <si>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</si>
  <si>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</si>
  <si>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</si>
  <si>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</si>
  <si>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</si>
  <si>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</si>
  <si>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</si>
  <si>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</si>
  <si>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</si>
  <si>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</si>
  <si>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</si>
  <si>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</si>
  <si>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</si>
  <si>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</si>
  <si>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</si>
  <si>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</si>
  <si>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</si>
  <si>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</si>
  <si>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</si>
  <si>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</si>
  <si>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</si>
  <si>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</si>
  <si>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</si>
  <si>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</si>
  <si>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</si>
  <si>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</si>
  <si>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</si>
  <si>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</si>
  <si>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</si>
  <si>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</si>
  <si>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</si>
  <si>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</si>
  <si>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</si>
  <si>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</si>
  <si>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</si>
  <si>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</si>
  <si>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</si>
  <si>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</si>
  <si>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</si>
  <si>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</si>
  <si>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</si>
  <si>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</si>
  <si>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</si>
  <si>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</si>
  <si>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</si>
  <si>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</si>
  <si>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</si>
  <si>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</si>
  <si>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</si>
  <si>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</si>
  <si>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</si>
  <si>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</si>
  <si>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</si>
  <si>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</si>
  <si>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</si>
  <si>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</si>
  <si>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</si>
  <si>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</si>
  <si>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</si>
  <si>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</si>
  <si>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</si>
  <si>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</si>
  <si>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</si>
  <si>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</si>
  <si>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</si>
  <si>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</si>
  <si>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</si>
  <si>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</si>
  <si>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</si>
  <si>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</si>
  <si>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</si>
  <si>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</si>
  <si>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</si>
  <si>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</si>
  <si>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</si>
  <si>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</si>
  <si>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</si>
  <si>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</si>
  <si>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</si>
  <si>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</si>
  <si>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</si>
  <si>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</si>
  <si>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</si>
  <si>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</si>
  <si>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</si>
  <si>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</si>
  <si>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</si>
  <si>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</si>
  <si>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</si>
  <si>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</si>
  <si>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</si>
  <si>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</si>
  <si>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</si>
  <si>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</si>
  <si>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</si>
  <si>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</si>
  <si>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</si>
  <si>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</si>
  <si>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</si>
  <si>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</si>
  <si>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</si>
  <si>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</si>
  <si>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</si>
  <si>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</si>
  <si>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</si>
  <si>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</si>
  <si>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</si>
  <si>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</si>
  <si>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</si>
  <si>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</si>
  <si>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</si>
  <si>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</si>
  <si>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</si>
  <si>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</si>
  <si>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</si>
  <si>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</si>
  <si>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</si>
  <si>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</si>
  <si>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</si>
  <si>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</si>
  <si>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</si>
  <si>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</si>
  <si>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</si>
  <si>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</si>
  <si>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</si>
  <si>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</si>
  <si>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</si>
  <si>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</si>
  <si>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</si>
  <si>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</si>
  <si>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</si>
  <si>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</si>
  <si>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</si>
  <si>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</si>
  <si>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</si>
  <si>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</si>
  <si>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</si>
  <si>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</si>
  <si>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</si>
  <si>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</si>
  <si>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</si>
  <si>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</si>
  <si>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</si>
  <si>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</si>
  <si>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</si>
  <si>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</si>
  <si>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</si>
  <si>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</si>
  <si>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</si>
  <si>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</si>
  <si>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</si>
  <si>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</si>
  <si>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</si>
  <si>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</si>
  <si>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</si>
  <si>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</si>
  <si>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</si>
  <si>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</si>
  <si>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</si>
  <si>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</si>
  <si>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</si>
  <si>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</si>
  <si>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</si>
  <si>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</si>
  <si>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</si>
  <si>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</si>
  <si>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</si>
  <si>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</si>
  <si>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</si>
  <si>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</si>
  <si>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</si>
  <si>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</si>
  <si>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</si>
  <si>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</si>
  <si>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</si>
  <si>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</si>
  <si>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</si>
  <si>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</si>
  <si>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</si>
  <si>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</si>
  <si>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</si>
  <si>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</si>
  <si>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</si>
  <si>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</si>
  <si>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</si>
  <si>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</si>
  <si>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</si>
  <si>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</si>
  <si>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</si>
  <si>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</si>
  <si>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</si>
  <si>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</si>
  <si>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</si>
  <si>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</si>
  <si>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</si>
  <si>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</si>
  <si>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</si>
  <si>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</si>
  <si>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</si>
  <si>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</si>
  <si>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</si>
  <si>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</si>
  <si>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</si>
  <si>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</si>
  <si>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</si>
  <si>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</si>
  <si>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</si>
  <si>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</si>
  <si>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</si>
  <si>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</si>
  <si>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</si>
  <si>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</si>
  <si>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</si>
  <si>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</si>
  <si>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</si>
  <si>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</si>
  <si>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</si>
  <si>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</si>
  <si>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</si>
  <si>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</si>
  <si>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</si>
  <si>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</si>
  <si>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</si>
  <si>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</si>
  <si>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</si>
  <si>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</si>
  <si>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</si>
  <si>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</si>
  <si>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</si>
  <si>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</si>
  <si>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</si>
  <si>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</si>
  <si>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</si>
  <si>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</si>
  <si>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</si>
  <si>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</si>
  <si>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</si>
  <si>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</si>
  <si>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</si>
  <si>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</si>
  <si>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</si>
  <si>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</si>
  <si>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</si>
  <si>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</si>
  <si>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</si>
  <si>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</si>
  <si>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</si>
  <si>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</si>
  <si>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</si>
  <si>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</si>
  <si>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</si>
  <si>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</si>
  <si>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</si>
  <si>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</si>
  <si>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</si>
  <si>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</si>
  <si>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</si>
  <si>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</si>
  <si>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</si>
  <si>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</si>
  <si>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</si>
  <si>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</si>
  <si>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</si>
  <si>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</si>
  <si>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</si>
  <si>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</si>
  <si>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</si>
  <si>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</si>
  <si>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</si>
  <si>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</si>
  <si>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</si>
  <si>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</si>
  <si>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</si>
  <si>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</si>
  <si>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</si>
  <si>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</si>
  <si>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</si>
  <si>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</si>
  <si>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</si>
  <si>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</si>
  <si>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</si>
  <si>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</si>
  <si>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</si>
  <si>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</si>
  <si>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</si>
  <si>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</si>
  <si>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</si>
  <si>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</si>
  <si>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</si>
  <si>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</si>
  <si>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</si>
  <si>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</si>
  <si>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</si>
  <si>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</si>
  <si>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</si>
  <si>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</si>
  <si>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</si>
  <si>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</si>
  <si>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</si>
  <si>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</si>
  <si>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</si>
  <si>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</si>
  <si>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</si>
  <si>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</si>
  <si>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</si>
  <si>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</si>
  <si>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</si>
  <si>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</si>
  <si>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</si>
  <si>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</si>
  <si>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</si>
  <si>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</si>
  <si>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</si>
  <si>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</si>
  <si>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</si>
  <si>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</si>
  <si>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</si>
  <si>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</si>
  <si>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</si>
  <si>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</si>
  <si>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</si>
  <si>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</si>
  <si>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</si>
  <si>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</si>
  <si>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</si>
  <si>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</si>
  <si>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</si>
  <si>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</si>
  <si>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</si>
  <si>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</si>
  <si>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</si>
  <si>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</si>
  <si>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</si>
  <si>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</si>
  <si>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</si>
  <si>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</si>
  <si>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</si>
  <si>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</si>
  <si>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</si>
  <si>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</si>
  <si>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</si>
  <si>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</si>
  <si>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</si>
  <si>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</si>
  <si>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</si>
  <si>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</si>
  <si>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</si>
  <si>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</si>
  <si>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</si>
  <si>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</si>
  <si>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</si>
  <si>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</si>
  <si>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</si>
  <si>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</si>
  <si>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</si>
  <si>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</si>
  <si>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</si>
  <si>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</si>
  <si>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</si>
  <si>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</si>
  <si>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</si>
  <si>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</si>
  <si>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</si>
  <si>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</si>
  <si>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</si>
  <si>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</si>
  <si>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</si>
  <si>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</si>
  <si>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</si>
  <si>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</si>
  <si>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</si>
  <si>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</si>
  <si>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</si>
  <si>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</si>
  <si>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</si>
  <si>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</si>
  <si>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</si>
  <si>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</si>
  <si>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</si>
  <si>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</si>
  <si>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</si>
  <si>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</si>
  <si>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</si>
  <si>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</si>
  <si>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</si>
  <si>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</si>
  <si>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</si>
  <si>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</si>
  <si>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</si>
  <si>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</si>
  <si>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</si>
  <si>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</si>
  <si>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</si>
  <si>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</si>
  <si>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</si>
  <si>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</si>
  <si>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</si>
  <si>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</si>
  <si>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</si>
  <si>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</si>
  <si>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</si>
  <si>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</si>
  <si>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</si>
  <si>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</si>
  <si>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</si>
  <si>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</si>
  <si>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</si>
  <si>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</si>
  <si>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</si>
  <si>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</si>
  <si>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</si>
  <si>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</si>
  <si>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</si>
  <si>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</si>
  <si>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</si>
  <si>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</si>
  <si>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</si>
  <si>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</si>
  <si>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</si>
  <si>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</si>
  <si>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</si>
  <si>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</si>
  <si>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</si>
  <si>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</si>
  <si>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</si>
  <si>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</si>
  <si>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</si>
  <si>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</si>
  <si>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</si>
  <si>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</si>
  <si>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</si>
  <si>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</si>
  <si>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</si>
  <si>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</si>
  <si>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</si>
  <si>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</si>
  <si>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</si>
  <si>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</si>
  <si>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</si>
  <si>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</si>
  <si>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</si>
  <si>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</si>
  <si>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</si>
  <si>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</si>
  <si>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</si>
  <si>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</si>
  <si>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</si>
  <si>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</si>
  <si>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</si>
  <si>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</si>
  <si>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</si>
  <si>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</si>
  <si>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</si>
  <si>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</si>
  <si>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</si>
  <si>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</si>
  <si>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</si>
  <si>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</si>
  <si>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</si>
  <si>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</si>
  <si>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</si>
  <si>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</si>
  <si>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</si>
  <si>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</si>
  <si>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</si>
  <si>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</si>
  <si>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</si>
  <si>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</si>
  <si>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</si>
  <si>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</si>
  <si>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</si>
  <si>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</si>
  <si>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</si>
  <si>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</si>
  <si>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</si>
  <si>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</si>
  <si>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</si>
  <si>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</si>
  <si>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</si>
  <si>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</si>
  <si>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</si>
  <si>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</si>
  <si>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</si>
  <si>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</si>
  <si>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</si>
  <si>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</si>
  <si>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</si>
  <si>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</si>
  <si>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</si>
  <si>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</si>
  <si>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</si>
  <si>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</si>
  <si>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</si>
  <si>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</si>
  <si>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</si>
  <si>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</si>
  <si>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</si>
  <si>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</si>
  <si>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</si>
  <si>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</si>
  <si>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</si>
  <si>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</si>
  <si>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</si>
  <si>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</si>
  <si>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</si>
  <si>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</si>
  <si>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</si>
  <si>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</si>
  <si>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</si>
  <si>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</si>
  <si>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</si>
  <si>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</si>
  <si>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</si>
  <si>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</si>
  <si>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</si>
  <si>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</si>
  <si>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</si>
  <si>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</si>
  <si>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</si>
  <si>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</si>
  <si>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</si>
  <si>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</si>
  <si>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</si>
  <si>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</si>
  <si>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</si>
  <si>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</si>
  <si>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</si>
  <si>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</si>
  <si>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</si>
  <si>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</si>
  <si>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</si>
  <si>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</si>
  <si>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</si>
  <si>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</si>
  <si>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</si>
  <si>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</si>
  <si>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</si>
  <si>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</si>
  <si>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</si>
  <si>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</si>
  <si>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</si>
  <si>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</si>
  <si>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</si>
  <si>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</si>
  <si>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</si>
  <si>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</si>
  <si>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</si>
  <si>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</si>
  <si>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</si>
  <si>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</si>
  <si>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</si>
  <si>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</si>
  <si>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</si>
  <si>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</si>
  <si>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</si>
  <si>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</si>
  <si>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</si>
  <si>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</si>
  <si>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</si>
  <si>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</si>
  <si>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</si>
  <si>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</si>
  <si>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</si>
  <si>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</si>
  <si>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</si>
  <si>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</si>
  <si>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</si>
  <si>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</si>
  <si>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</si>
  <si>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</si>
  <si>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</si>
  <si>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</si>
  <si>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</si>
  <si>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</si>
  <si>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</si>
  <si>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</si>
  <si>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</si>
  <si>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</si>
  <si>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</si>
  <si>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</si>
  <si>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</si>
  <si>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</si>
  <si>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</si>
  <si>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</si>
  <si>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</si>
  <si>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</si>
  <si>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</si>
  <si>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</si>
  <si>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</si>
  <si>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</si>
  <si>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</si>
  <si>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</si>
  <si>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</si>
  <si>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</si>
  <si>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</si>
  <si>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</si>
  <si>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</si>
  <si>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</si>
  <si>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</si>
  <si>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</si>
  <si>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</si>
  <si>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</si>
  <si>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</si>
  <si>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</si>
  <si>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</si>
  <si>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</si>
  <si>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</si>
  <si>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</si>
  <si>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</si>
  <si>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</si>
  <si>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</si>
  <si>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</si>
  <si>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</si>
  <si>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</si>
  <si>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</si>
  <si>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</si>
  <si>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</si>
  <si>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</si>
  <si>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</si>
  <si>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</si>
  <si>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</si>
  <si>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</si>
  <si>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</si>
  <si>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</si>
  <si>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</si>
  <si>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</si>
  <si>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</si>
  <si>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</si>
  <si>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</si>
  <si>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</si>
  <si>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</si>
  <si>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</si>
  <si>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</si>
  <si>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</si>
  <si>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</si>
  <si>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</si>
  <si>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</si>
  <si>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</si>
  <si>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</si>
  <si>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</si>
  <si>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</si>
  <si>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</si>
  <si>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</si>
  <si>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</si>
  <si>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</si>
  <si>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</si>
  <si>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</si>
  <si>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</si>
  <si>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</si>
  <si>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</si>
  <si>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</si>
  <si>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</si>
  <si>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</si>
  <si>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</si>
  <si>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</si>
  <si>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</si>
  <si>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</si>
  <si>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</si>
  <si>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</si>
  <si>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</si>
  <si>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</si>
  <si>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</si>
  <si>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</si>
  <si>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</si>
  <si>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</si>
  <si>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</si>
  <si>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</si>
  <si>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</si>
  <si>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</si>
  <si>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</si>
  <si>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</si>
  <si>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</si>
  <si>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</si>
  <si>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</si>
  <si>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</si>
  <si>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</si>
  <si>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</si>
  <si>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</si>
  <si>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</si>
  <si>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</si>
  <si>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</si>
  <si>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</si>
  <si>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</si>
  <si>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</si>
  <si>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</si>
  <si>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</si>
  <si>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</si>
  <si>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</si>
  <si>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</si>
  <si>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</si>
  <si>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</si>
  <si>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</si>
  <si>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</si>
  <si>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</si>
  <si>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</si>
  <si>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</si>
  <si>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</si>
  <si>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</si>
  <si>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</si>
  <si>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</si>
  <si>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</si>
  <si>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</si>
  <si>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</si>
  <si>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</si>
  <si>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</si>
  <si>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</si>
  <si>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</si>
  <si>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</si>
  <si>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</si>
  <si>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</si>
  <si>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</si>
  <si>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</si>
  <si>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</si>
  <si>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</si>
  <si>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</si>
  <si>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</si>
  <si>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</si>
  <si>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</si>
  <si>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</si>
  <si>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</si>
  <si>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</si>
  <si>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</si>
  <si>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</si>
  <si>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</si>
  <si>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</si>
  <si>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</si>
  <si>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</si>
  <si>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</si>
  <si>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</si>
  <si>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</si>
  <si>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</si>
  <si>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</si>
  <si>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</si>
  <si>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</si>
  <si>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</si>
  <si>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</si>
  <si>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</si>
  <si>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</si>
  <si>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</si>
  <si>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</si>
  <si>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</si>
  <si>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</si>
  <si>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</si>
  <si>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</si>
  <si>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</si>
  <si>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</si>
  <si>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</si>
  <si>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</si>
  <si>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</si>
  <si>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</si>
  <si>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</si>
  <si>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</si>
  <si>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</si>
  <si>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</si>
  <si>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</si>
  <si>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</si>
  <si>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</si>
  <si>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</si>
  <si>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</si>
  <si>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</si>
  <si>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</si>
  <si>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</si>
  <si>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</si>
  <si>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</si>
  <si>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</si>
  <si>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</si>
  <si>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</si>
  <si>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</si>
  <si>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</si>
  <si>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</si>
  <si>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</si>
  <si>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</si>
  <si>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</si>
  <si>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</si>
  <si>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</si>
  <si>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</si>
  <si>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</si>
  <si>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</si>
  <si>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</si>
  <si>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</si>
  <si>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</si>
  <si>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</si>
  <si>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</si>
  <si>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</si>
  <si>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</si>
  <si>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</si>
  <si>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</si>
  <si>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</si>
  <si>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</si>
  <si>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</si>
  <si>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</si>
  <si>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</si>
  <si>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</si>
  <si>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</si>
  <si>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</si>
  <si>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</si>
  <si>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</si>
  <si>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</si>
  <si>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</si>
  <si>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</si>
  <si>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</si>
  <si>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</si>
  <si>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</si>
  <si>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</si>
  <si>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</si>
  <si>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</si>
  <si>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</si>
  <si>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</si>
  <si>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</si>
  <si>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</si>
  <si>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</si>
  <si>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</si>
  <si>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</si>
  <si>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</si>
  <si>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</si>
  <si>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</si>
  <si>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</si>
  <si>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</si>
  <si>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</si>
  <si>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</si>
  <si>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</si>
  <si>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</si>
  <si>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</si>
  <si>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</si>
  <si>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</si>
  <si>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</si>
  <si>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</si>
  <si>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</si>
  <si>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</si>
  <si>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</si>
  <si>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</si>
  <si>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</si>
  <si>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</si>
  <si>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</si>
  <si>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</si>
  <si>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</si>
  <si>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</si>
  <si>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</si>
  <si>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</si>
  <si>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</si>
  <si>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</si>
  <si>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</si>
  <si>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</si>
  <si>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</si>
  <si>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</si>
  <si>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</si>
  <si>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</si>
  <si>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</si>
  <si>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</si>
  <si>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</si>
  <si>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</si>
  <si>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</si>
  <si>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</si>
  <si>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</si>
  <si>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</si>
  <si>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</si>
  <si>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</si>
  <si>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</si>
  <si>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</si>
  <si>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</si>
  <si>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</si>
  <si>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</si>
  <si>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</si>
  <si>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</si>
  <si>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</si>
  <si>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</si>
  <si>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</si>
  <si>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</si>
  <si>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</si>
  <si>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</si>
  <si>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</si>
  <si>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</si>
  <si>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</si>
  <si>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</si>
  <si>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</si>
  <si>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</si>
  <si>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</si>
  <si>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</si>
  <si>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</si>
  <si>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</si>
  <si>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</si>
  <si>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</si>
  <si>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</si>
  <si>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</si>
  <si>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</si>
  <si>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</si>
  <si>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</si>
  <si>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</si>
  <si>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</si>
  <si>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</si>
  <si>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</si>
  <si>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</si>
  <si>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</si>
  <si>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</si>
  <si>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</si>
  <si>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</si>
  <si>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</si>
  <si>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</si>
  <si>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</si>
  <si>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</si>
  <si>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</si>
  <si>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</si>
  <si>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</si>
  <si>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</si>
  <si>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</si>
  <si>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</si>
  <si>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</si>
  <si>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</si>
  <si>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</si>
  <si>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</si>
  <si>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</si>
  <si>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</si>
  <si>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</si>
  <si>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</si>
  <si>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</si>
  <si>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</si>
  <si>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</si>
  <si>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</si>
  <si>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</si>
  <si>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</si>
  <si>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</si>
  <si>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</si>
  <si>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</si>
  <si>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</si>
  <si>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</si>
  <si>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</si>
  <si>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</si>
  <si>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</si>
  <si>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</si>
  <si>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</si>
  <si>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</si>
  <si>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</si>
  <si>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</si>
  <si>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</si>
  <si>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</si>
  <si>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</si>
  <si>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</si>
  <si>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</si>
  <si>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</si>
  <si>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</si>
  <si>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</si>
  <si>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</si>
  <si>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</si>
  <si>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</si>
  <si>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</si>
  <si>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</si>
  <si>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</si>
  <si>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</si>
  <si>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</si>
  <si>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</si>
  <si>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</si>
  <si>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</si>
  <si>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</si>
  <si>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</si>
  <si>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</si>
  <si>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</si>
  <si>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</si>
  <si>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</si>
  <si>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</si>
  <si>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</si>
  <si>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</si>
  <si>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</si>
  <si>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</si>
  <si>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</si>
  <si>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</si>
  <si>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</si>
  <si>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</si>
  <si>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</si>
  <si>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</si>
  <si>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</si>
  <si>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</si>
  <si>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</si>
  <si>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</si>
  <si>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</si>
  <si>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</si>
  <si>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</si>
  <si>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</si>
  <si>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</si>
  <si>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</si>
  <si>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</si>
  <si>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</si>
  <si>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</si>
  <si>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</si>
  <si>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</si>
  <si>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</si>
  <si>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</si>
  <si>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</si>
  <si>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</si>
  <si>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</si>
  <si>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</si>
  <si>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</si>
  <si>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</si>
  <si>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</si>
  <si>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</si>
  <si>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</si>
  <si>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</si>
  <si>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</si>
  <si>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</si>
  <si>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</si>
  <si>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</si>
  <si>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</si>
  <si>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</si>
  <si>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</si>
  <si>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</si>
  <si>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</si>
  <si>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</si>
  <si>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</si>
  <si>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</si>
  <si>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</si>
  <si>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</si>
  <si>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</si>
  <si>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</si>
  <si>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</si>
  <si>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</si>
  <si>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</si>
  <si>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</si>
  <si>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</si>
  <si>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</si>
  <si>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</si>
  <si>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</si>
  <si>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</si>
  <si>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</si>
  <si>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</si>
  <si>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</si>
  <si>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</si>
  <si>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</si>
  <si>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</si>
  <si>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</si>
  <si>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</si>
  <si>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</si>
  <si>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</si>
  <si>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</si>
  <si>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</si>
  <si>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</si>
  <si>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</si>
  <si>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</si>
  <si>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</si>
  <si>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</si>
  <si>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</si>
  <si>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</si>
  <si>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</si>
  <si>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</si>
  <si>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</si>
  <si>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</si>
  <si>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</si>
  <si>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</si>
  <si>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</si>
  <si>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</si>
  <si>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</si>
  <si>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</si>
  <si>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</si>
  <si>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</si>
  <si>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</si>
  <si>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</si>
  <si>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</si>
  <si>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</si>
  <si>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</si>
  <si>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</si>
  <si>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</si>
  <si>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</si>
  <si>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</si>
  <si>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</si>
  <si>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</si>
  <si>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</si>
  <si>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</si>
  <si>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</si>
  <si>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</si>
  <si>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</si>
  <si>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</si>
  <si>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</si>
  <si>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</si>
  <si>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</si>
  <si>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</si>
  <si>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</si>
  <si>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</si>
  <si>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</si>
  <si>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</si>
  <si>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</si>
  <si>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</si>
  <si>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</si>
  <si>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</si>
  <si>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</si>
  <si>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</si>
  <si>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</si>
  <si>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</si>
  <si>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</si>
  <si>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</si>
  <si>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</si>
  <si>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</si>
  <si>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</si>
  <si>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</si>
  <si>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</si>
  <si>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</si>
  <si>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</si>
  <si>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</si>
  <si>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</si>
  <si>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</si>
  <si>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</si>
  <si>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</si>
  <si>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</si>
  <si>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</si>
  <si>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</si>
  <si>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</si>
  <si>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</si>
  <si>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</si>
  <si>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</si>
  <si>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</si>
  <si>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</si>
  <si>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</si>
  <si>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</si>
  <si>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</si>
  <si>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</si>
  <si>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</si>
  <si>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</si>
  <si>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</si>
  <si>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</si>
  <si>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</si>
  <si>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</si>
  <si>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</si>
  <si>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</si>
  <si>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</si>
  <si>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</si>
  <si>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</si>
  <si>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</si>
  <si>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</si>
  <si>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</si>
  <si>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</si>
  <si>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</si>
  <si>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</si>
  <si>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</si>
  <si>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</si>
  <si>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</si>
  <si>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</si>
  <si>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</si>
  <si>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</si>
  <si>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</si>
  <si>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</si>
  <si>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</si>
  <si>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</si>
  <si>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</si>
  <si>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</si>
  <si>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</si>
  <si>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</si>
  <si>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</si>
  <si>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</si>
  <si>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</si>
  <si>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</si>
  <si>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</si>
  <si>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</si>
  <si>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</si>
  <si>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</si>
  <si>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</si>
  <si>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</si>
  <si>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</si>
  <si>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</si>
  <si>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</si>
  <si>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</si>
  <si>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</si>
  <si>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</si>
  <si>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</si>
  <si>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</si>
  <si>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</si>
  <si>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</si>
  <si>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</si>
  <si>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</si>
  <si>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</si>
  <si>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</si>
  <si>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</si>
  <si>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</si>
  <si>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</si>
  <si>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</si>
  <si>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</si>
  <si>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</si>
  <si>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</si>
  <si>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</si>
  <si>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</si>
  <si>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</si>
  <si>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</si>
  <si>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</si>
  <si>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</si>
  <si>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</si>
  <si>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</si>
  <si>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</si>
  <si>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</si>
  <si>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</si>
  <si>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</si>
  <si>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</si>
  <si>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</si>
  <si>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</si>
  <si>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</si>
  <si>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</si>
  <si>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</si>
  <si>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</si>
  <si>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</si>
  <si>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</si>
  <si>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</si>
  <si>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</si>
  <si>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</si>
  <si>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</si>
  <si>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</si>
  <si>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</si>
  <si>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</si>
  <si>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</si>
  <si>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</si>
  <si>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</si>
  <si>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</si>
  <si>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</si>
  <si>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</si>
  <si>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</si>
  <si>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</si>
  <si>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</si>
  <si>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</si>
  <si>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</si>
  <si>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</si>
  <si>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</si>
  <si>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</si>
  <si>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</si>
  <si>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</si>
  <si>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</si>
  <si>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</si>
  <si>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</si>
  <si>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</si>
  <si>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</si>
  <si>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</si>
  <si>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</si>
  <si>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</si>
  <si>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</si>
  <si>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</si>
  <si>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</si>
  <si>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</si>
  <si>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</si>
  <si>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</si>
  <si>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</si>
  <si>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</si>
  <si>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</si>
  <si>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</si>
  <si>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</si>
  <si>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</si>
  <si>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</si>
  <si>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</si>
  <si>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</si>
  <si>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</si>
  <si>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</si>
  <si>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</si>
  <si>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</si>
  <si>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</si>
  <si>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</si>
  <si>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</si>
  <si>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</si>
  <si>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</si>
  <si>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</si>
  <si>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</si>
  <si>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</si>
  <si>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</si>
  <si>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</si>
  <si>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</si>
  <si>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</si>
  <si>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</si>
  <si>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</si>
  <si>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</si>
  <si>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</si>
  <si>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</si>
  <si>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</si>
  <si>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</si>
  <si>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</si>
  <si>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</si>
  <si>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</si>
  <si>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</si>
  <si>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</si>
  <si>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</si>
  <si>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</si>
  <si>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</si>
  <si>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</si>
  <si>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</si>
  <si>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</si>
  <si>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</si>
  <si>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</si>
  <si>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</si>
  <si>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</si>
  <si>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</si>
  <si>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</si>
  <si>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</si>
  <si>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</si>
  <si>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</si>
  <si>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</si>
  <si>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</si>
  <si>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</si>
  <si>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</si>
  <si>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</si>
  <si>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</si>
  <si>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</si>
  <si>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</si>
  <si>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</si>
  <si>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</si>
  <si>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</si>
  <si>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</si>
  <si>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</si>
  <si>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</si>
  <si>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</si>
  <si>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</si>
  <si>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</si>
  <si>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</si>
  <si>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</si>
  <si>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</si>
  <si>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</si>
  <si>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</si>
  <si>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</si>
  <si>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</si>
  <si>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</si>
  <si>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</si>
  <si>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</si>
  <si>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</si>
  <si>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</si>
  <si>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</si>
  <si>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</si>
  <si>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</si>
  <si>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</si>
  <si>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</si>
  <si>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</si>
  <si>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</si>
  <si>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</si>
  <si>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</si>
  <si>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</si>
  <si>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</si>
  <si>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</si>
  <si>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</si>
  <si>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</si>
  <si>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</si>
  <si>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</si>
  <si>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</si>
  <si>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</si>
  <si>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</si>
  <si>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</si>
  <si>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</si>
  <si>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</si>
  <si>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</si>
  <si>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</si>
  <si>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</si>
  <si>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</si>
  <si>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</si>
  <si>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</si>
  <si>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</si>
  <si>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</si>
  <si>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</si>
  <si>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</si>
  <si>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</si>
  <si>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</si>
  <si>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</si>
  <si>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</si>
  <si>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</si>
  <si>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</si>
  <si>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</si>
  <si>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</si>
  <si>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</si>
  <si>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</si>
  <si>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</si>
  <si>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</si>
  <si>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</si>
  <si>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</si>
  <si>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</si>
  <si>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</si>
  <si>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</si>
  <si>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</si>
  <si>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</si>
  <si>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</si>
  <si>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</si>
  <si>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</si>
  <si>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</si>
  <si>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</si>
  <si>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</si>
  <si>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</si>
  <si>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</si>
  <si>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</si>
  <si>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</si>
  <si>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</si>
  <si>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</si>
  <si>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</si>
  <si>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</si>
  <si>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</si>
  <si>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</si>
  <si>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</si>
  <si>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</si>
  <si>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</si>
  <si>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</si>
  <si>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</si>
  <si>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</si>
  <si>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</si>
  <si>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</si>
  <si>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</si>
  <si>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</si>
  <si>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</si>
  <si>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</si>
  <si>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</si>
  <si>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</si>
  <si>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</si>
  <si>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</si>
  <si>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</si>
  <si>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</si>
  <si>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</si>
  <si>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</si>
  <si>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</si>
  <si>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</si>
  <si>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</si>
  <si>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</si>
  <si>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</si>
  <si>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</si>
  <si>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</si>
  <si>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</si>
  <si>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</si>
  <si>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</si>
  <si>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</si>
  <si>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</si>
  <si>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</si>
  <si>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</si>
  <si>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</si>
  <si>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</si>
  <si>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</si>
  <si>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</si>
  <si>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</si>
  <si>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</si>
  <si>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</si>
  <si>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</si>
  <si>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</si>
  <si>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</si>
  <si>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</si>
  <si>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</si>
  <si>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</si>
  <si>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</si>
  <si>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</si>
  <si>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</si>
  <si>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</si>
  <si>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</si>
  <si>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</si>
  <si>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</si>
  <si>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</si>
  <si>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</si>
  <si>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</si>
  <si>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</si>
  <si>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</si>
  <si>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</si>
  <si>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</si>
  <si>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</si>
  <si>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</si>
  <si>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</si>
  <si>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</si>
  <si>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</si>
  <si>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</si>
  <si>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</si>
  <si>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</si>
  <si>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</si>
  <si>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</si>
  <si>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</si>
  <si>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</si>
  <si>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</si>
  <si>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</si>
  <si>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</si>
  <si>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</si>
  <si>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</si>
  <si>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</si>
  <si>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</si>
  <si>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</si>
  <si>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</si>
  <si>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</si>
  <si>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</si>
  <si>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</si>
  <si>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</si>
  <si>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</si>
  <si>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</si>
  <si>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</si>
  <si>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</si>
  <si>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</si>
  <si>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</si>
  <si>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</si>
  <si>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</si>
  <si>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</si>
  <si>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</si>
  <si>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</si>
  <si>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</si>
  <si>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</si>
  <si>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</si>
  <si>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</si>
  <si>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</si>
  <si>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</si>
  <si>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</si>
  <si>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</si>
  <si>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</si>
  <si>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</si>
  <si>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</si>
  <si>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</si>
  <si>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</si>
  <si>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</si>
  <si>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</si>
  <si>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</si>
  <si>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</si>
  <si>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</si>
  <si>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</si>
  <si>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</si>
  <si>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</si>
  <si>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</si>
  <si>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</si>
  <si>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</si>
  <si>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</si>
  <si>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</si>
  <si>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</si>
  <si>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</si>
  <si>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</si>
  <si>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</si>
  <si>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</si>
  <si>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</si>
  <si>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</si>
  <si>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</si>
  <si>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</si>
  <si>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</si>
  <si>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</si>
  <si>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</si>
  <si>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</si>
  <si>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</si>
  <si>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</si>
  <si>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</si>
  <si>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</si>
  <si>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</si>
  <si>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</si>
  <si>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</si>
  <si>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</si>
  <si>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</si>
  <si>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</si>
  <si>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</si>
  <si>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</si>
  <si>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</si>
  <si>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</si>
  <si>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</si>
  <si>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</si>
  <si>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</si>
  <si>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</si>
  <si>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</si>
  <si>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</si>
  <si>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</si>
  <si>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</si>
  <si>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</si>
  <si>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</si>
  <si>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</si>
  <si>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</si>
  <si>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</si>
  <si>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</si>
  <si>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</si>
  <si>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</si>
  <si>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</si>
  <si>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</si>
  <si>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</si>
  <si>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</si>
  <si>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</si>
  <si>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</si>
  <si>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</si>
  <si>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</si>
  <si>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</si>
  <si>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</si>
  <si>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</si>
  <si>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</si>
  <si>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</si>
  <si>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</si>
  <si>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</si>
  <si>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</si>
  <si>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</si>
  <si>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</si>
  <si>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</si>
  <si>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</si>
  <si>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</si>
  <si>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</si>
  <si>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</si>
  <si>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</si>
  <si>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</si>
  <si>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</si>
  <si>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</si>
  <si>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</si>
  <si>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</si>
  <si>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</si>
  <si>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</si>
  <si>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</si>
  <si>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</si>
  <si>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</si>
  <si>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</si>
  <si>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</si>
  <si>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</si>
  <si>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</si>
  <si>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</si>
  <si>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</si>
  <si>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</si>
  <si>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</si>
  <si>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</si>
  <si>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</si>
  <si>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</si>
  <si>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</si>
  <si>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</si>
  <si>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</si>
  <si>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</si>
  <si>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</si>
  <si>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</si>
  <si>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</si>
  <si>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</si>
  <si>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</si>
  <si>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</si>
  <si>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</si>
  <si>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</si>
  <si>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</si>
  <si>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</si>
  <si>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</si>
  <si>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</si>
  <si>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</si>
  <si>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</si>
  <si>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</si>
  <si>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</si>
  <si>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</si>
  <si>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</si>
  <si>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</si>
  <si>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</si>
  <si>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</si>
  <si>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</si>
  <si>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</si>
  <si>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</si>
  <si>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</si>
  <si>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</si>
  <si>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</si>
  <si>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</si>
  <si>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</si>
  <si>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</si>
  <si>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</si>
  <si>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</si>
  <si>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</si>
  <si>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</si>
  <si>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</si>
  <si>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</si>
  <si>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</si>
  <si>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</si>
  <si>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</si>
  <si>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</si>
  <si>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</si>
  <si>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</si>
  <si>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</si>
  <si>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</si>
  <si>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</si>
  <si>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</si>
  <si>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</si>
  <si>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</si>
  <si>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</si>
  <si>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</si>
  <si>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</si>
  <si>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</si>
  <si>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</si>
  <si>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</si>
  <si>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</si>
  <si>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</si>
  <si>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</si>
  <si>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</si>
  <si>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</si>
  <si>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</si>
  <si>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</si>
  <si>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</si>
  <si>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</si>
  <si>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</si>
  <si>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</si>
  <si>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</si>
  <si>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</si>
  <si>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</si>
  <si>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</si>
  <si>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</si>
  <si>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</si>
  <si>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</si>
  <si>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</si>
  <si>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</si>
  <si>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</si>
  <si>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</si>
  <si>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</si>
  <si>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</si>
  <si>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</si>
  <si>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</si>
  <si>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</si>
  <si>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</si>
  <si>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</si>
  <si>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</si>
  <si>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</si>
  <si>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</si>
  <si>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</si>
  <si>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</si>
  <si>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</si>
  <si>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</si>
  <si>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</si>
  <si>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</si>
  <si>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</si>
  <si>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</si>
  <si>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</si>
  <si>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</si>
  <si>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</si>
  <si>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</si>
  <si>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</si>
  <si>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</si>
  <si>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</si>
  <si>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</si>
  <si>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</si>
  <si>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</si>
  <si>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</si>
  <si>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</si>
  <si>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</si>
  <si>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</si>
  <si>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</si>
  <si>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</si>
  <si>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</si>
  <si>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</si>
  <si>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</si>
  <si>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</si>
  <si>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</si>
  <si>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</si>
  <si>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</si>
  <si>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</si>
  <si>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</si>
  <si>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</si>
  <si>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</si>
  <si>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</si>
  <si>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</si>
  <si>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</si>
  <si>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</si>
  <si>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</si>
  <si>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</si>
  <si>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</si>
  <si>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</si>
  <si>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</si>
  <si>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</si>
  <si>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</si>
  <si>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</si>
  <si>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</si>
  <si>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</si>
  <si>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</si>
  <si>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</si>
  <si>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</si>
  <si>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</si>
  <si>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</si>
  <si>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</si>
  <si>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</si>
  <si>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</si>
  <si>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</si>
  <si>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</si>
  <si>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</si>
  <si>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</si>
  <si>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</si>
  <si>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</si>
  <si>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</si>
  <si>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</si>
  <si>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</si>
  <si>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</si>
  <si>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</si>
  <si>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</si>
  <si>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</si>
  <si>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</si>
  <si>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</si>
  <si>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</si>
  <si>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</si>
  <si>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</si>
  <si>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</si>
  <si>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</si>
  <si>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</si>
  <si>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</si>
  <si>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</si>
  <si>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</si>
  <si>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</si>
  <si>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</si>
  <si>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</si>
  <si>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</si>
  <si>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</si>
  <si>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</si>
  <si>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</si>
  <si>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</si>
  <si>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</si>
  <si>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</si>
  <si>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</si>
  <si>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</si>
  <si>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</si>
  <si>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</si>
  <si>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</si>
  <si>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</si>
  <si>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</si>
  <si>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</si>
  <si>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</si>
  <si>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</si>
  <si>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</si>
  <si>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</si>
  <si>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</si>
  <si>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</si>
  <si>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</si>
  <si>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</si>
  <si>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</si>
  <si>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</si>
  <si>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</si>
  <si>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</si>
  <si>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</si>
  <si>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</si>
  <si>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</si>
  <si>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</si>
  <si>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</si>
  <si>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</si>
  <si>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</si>
  <si>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</si>
  <si>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</si>
  <si>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</si>
  <si>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</si>
  <si>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</si>
  <si>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</si>
  <si>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</si>
  <si>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</si>
  <si>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</si>
  <si>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</si>
  <si>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</si>
  <si>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</si>
  <si>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</si>
  <si>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</si>
  <si>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</si>
  <si>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</si>
  <si>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</si>
  <si>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</si>
  <si>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</si>
  <si>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</si>
  <si>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</si>
  <si>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</si>
  <si>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</si>
  <si>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</si>
  <si>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</si>
  <si>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</si>
  <si>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</si>
  <si>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</si>
  <si>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</si>
  <si>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</si>
  <si>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</si>
  <si>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</si>
  <si>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</si>
  <si>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</si>
  <si>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</si>
  <si>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</si>
  <si>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</si>
  <si>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</si>
  <si>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</si>
  <si>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</si>
  <si>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</si>
  <si>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</si>
  <si>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</si>
  <si>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</si>
  <si>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</si>
  <si>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</si>
  <si>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</si>
  <si>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</si>
  <si>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</si>
  <si>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</si>
  <si>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</si>
  <si>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</si>
  <si>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</si>
  <si>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</si>
  <si>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</si>
  <si>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</si>
  <si>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</si>
  <si>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</si>
  <si>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</si>
  <si>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</si>
  <si>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</si>
  <si>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</si>
  <si>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</si>
  <si>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</si>
  <si>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</si>
  <si>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</si>
  <si>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</si>
  <si>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</si>
  <si>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</si>
  <si>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</si>
  <si>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</si>
  <si>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</si>
  <si>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</si>
  <si>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</si>
  <si>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</si>
  <si>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</si>
  <si>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</si>
  <si>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</si>
  <si>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</si>
  <si>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</si>
  <si>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</si>
  <si>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</si>
  <si>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</si>
  <si>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</si>
  <si>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</si>
  <si>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</si>
  <si>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</si>
  <si>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</si>
  <si>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</si>
  <si>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</si>
  <si>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</si>
  <si>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</si>
  <si>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</si>
  <si>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</si>
  <si>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</si>
  <si>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</si>
  <si>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</si>
  <si>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</si>
  <si>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</si>
  <si>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</si>
  <si>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</si>
  <si>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</si>
  <si>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</si>
  <si>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</si>
  <si>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</si>
  <si>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</si>
  <si>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</si>
  <si>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</si>
  <si>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</si>
  <si>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</si>
  <si>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</si>
  <si>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</si>
  <si>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</si>
  <si>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</si>
  <si>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</si>
  <si>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</si>
  <si>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</si>
  <si>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</si>
  <si>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</si>
  <si>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</si>
  <si>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</si>
  <si>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</si>
  <si>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</si>
  <si>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</si>
  <si>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</si>
  <si>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</si>
  <si>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</si>
  <si>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</si>
  <si>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</si>
  <si>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</si>
  <si>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</si>
  <si>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</si>
  <si>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</si>
  <si>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</si>
  <si>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</si>
  <si>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</si>
  <si>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</si>
  <si>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</si>
  <si>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</si>
  <si>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</si>
  <si>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</si>
  <si>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</si>
  <si>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</si>
  <si>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</si>
  <si>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</si>
  <si>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</si>
  <si>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</si>
  <si>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</si>
  <si>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</si>
  <si>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</si>
  <si>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</si>
  <si>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</si>
  <si>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</si>
  <si>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</si>
  <si>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</si>
  <si>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</si>
  <si>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</si>
  <si>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</si>
  <si>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</si>
  <si>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</si>
  <si>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</si>
  <si>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</si>
  <si>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</si>
  <si>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</si>
  <si>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</si>
  <si>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</si>
  <si>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</si>
  <si>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</si>
  <si>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</si>
  <si>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</si>
  <si>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</si>
  <si>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</si>
  <si>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</si>
  <si>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</si>
  <si>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</si>
  <si>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</si>
  <si>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</si>
  <si>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</si>
  <si>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</si>
  <si>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</si>
  <si>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</si>
  <si>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</si>
  <si>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</si>
  <si>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</si>
  <si>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</si>
  <si>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</si>
  <si>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</si>
  <si>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</si>
  <si>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</si>
  <si>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</si>
  <si>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</si>
  <si>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</si>
  <si>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</si>
  <si>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</si>
  <si>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</si>
  <si>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</si>
  <si>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</si>
  <si>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</si>
  <si>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</si>
  <si>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</si>
  <si>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</si>
  <si>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</si>
  <si>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</si>
  <si>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</si>
  <si>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</si>
  <si>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</si>
  <si>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</si>
  <si>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</si>
  <si>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</si>
  <si>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</si>
  <si>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</si>
  <si>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</si>
  <si>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</si>
  <si>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</si>
  <si>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</si>
  <si>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</si>
  <si>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</si>
  <si>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</si>
  <si>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</si>
  <si>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</si>
  <si>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</si>
  <si>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</si>
  <si>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</si>
  <si>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</si>
  <si>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</si>
  <si>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</si>
  <si>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</si>
  <si>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</si>
  <si>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</si>
  <si>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</si>
  <si>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</si>
  <si>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</si>
  <si>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</si>
  <si>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</si>
  <si>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</si>
  <si>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</si>
  <si>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</si>
  <si>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</si>
  <si>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</si>
  <si>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</si>
  <si>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</si>
  <si>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</si>
  <si>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</si>
  <si>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</si>
  <si>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</si>
  <si>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</si>
  <si>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</si>
  <si>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</si>
  <si>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</si>
  <si>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</si>
  <si>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</si>
  <si>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</si>
  <si>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</si>
  <si>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</si>
  <si>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</si>
  <si>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</si>
  <si>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</si>
  <si>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</si>
  <si>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</si>
  <si>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</si>
  <si>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</si>
  <si>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</si>
  <si>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</si>
  <si>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</si>
  <si>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</si>
  <si>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</si>
  <si>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</si>
  <si>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</si>
  <si>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</si>
  <si>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</si>
  <si>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</si>
  <si>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</si>
  <si>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</si>
  <si>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</si>
  <si>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</si>
  <si>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</si>
  <si>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</si>
  <si>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</si>
  <si>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</si>
  <si>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</si>
  <si>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</si>
  <si>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</si>
  <si>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</si>
  <si>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</si>
  <si>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</si>
  <si>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</si>
  <si>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</si>
  <si>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</si>
  <si>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</si>
  <si>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</si>
  <si>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</si>
  <si>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</si>
  <si>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</si>
  <si>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</si>
  <si>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</si>
  <si>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</si>
  <si>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</si>
  <si>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</si>
  <si>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</si>
  <si>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</si>
  <si>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</si>
  <si>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</si>
  <si>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</si>
  <si>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</si>
  <si>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</si>
  <si>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</si>
  <si>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</si>
  <si>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</si>
  <si>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</si>
  <si>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</si>
  <si>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</si>
  <si>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</si>
  <si>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</si>
  <si>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</si>
  <si>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</si>
  <si>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</si>
  <si>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</si>
  <si>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</si>
  <si>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</si>
  <si>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</si>
  <si>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</si>
  <si>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</si>
  <si>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</si>
  <si>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</si>
  <si>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</si>
  <si>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</si>
  <si>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</si>
  <si>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</si>
  <si>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</si>
  <si>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</si>
  <si>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</si>
  <si>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</si>
  <si>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</si>
  <si>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</si>
  <si>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</si>
  <si>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</si>
  <si>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</si>
  <si>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</si>
  <si>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</si>
  <si>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</si>
  <si>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</si>
  <si>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</si>
  <si>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</si>
  <si>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</si>
  <si>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</si>
  <si>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</si>
  <si>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</si>
  <si>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</si>
  <si>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</si>
  <si>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</si>
  <si>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</si>
  <si>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</si>
  <si>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</si>
  <si>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</si>
  <si>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</si>
  <si>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</si>
  <si>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</si>
  <si>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</si>
  <si>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</si>
  <si>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</si>
  <si>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</si>
  <si>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</si>
  <si>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</si>
  <si>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</si>
  <si>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</si>
  <si>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</si>
  <si>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</si>
  <si>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</si>
  <si>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</si>
  <si>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</si>
  <si>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</si>
  <si>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</si>
  <si>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</si>
  <si>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</si>
  <si>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</si>
  <si>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</si>
  <si>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</si>
  <si>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</si>
  <si>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</si>
  <si>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</si>
  <si>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</si>
  <si>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</si>
  <si>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</si>
  <si>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</si>
  <si>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</si>
  <si>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</si>
  <si>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</si>
  <si>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</si>
  <si>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</si>
  <si>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</si>
  <si>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</si>
  <si>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</si>
  <si>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</si>
  <si>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</si>
  <si>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</si>
  <si>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</si>
  <si>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</si>
  <si>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</si>
  <si>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</si>
  <si>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</si>
  <si>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</si>
  <si>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</si>
  <si>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</si>
  <si>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</si>
  <si>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</si>
  <si>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</si>
  <si>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</si>
  <si>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</si>
  <si>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</si>
  <si>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</si>
  <si>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</si>
  <si>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</si>
  <si>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</si>
  <si>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</si>
  <si>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</si>
  <si>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</si>
  <si>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</si>
  <si>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</si>
  <si>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</si>
  <si>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</si>
  <si>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</si>
  <si>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</si>
  <si>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</si>
  <si>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</si>
  <si>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</si>
  <si>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</si>
  <si>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</si>
  <si>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</si>
  <si>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</si>
  <si>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</si>
  <si>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</si>
  <si>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</si>
  <si>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</si>
  <si>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</si>
  <si>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</si>
  <si>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</si>
  <si>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</si>
  <si>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</si>
  <si>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</si>
  <si>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</si>
  <si>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</si>
  <si>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</si>
  <si>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</si>
  <si>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</si>
  <si>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</si>
  <si>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</si>
  <si>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</si>
  <si>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</si>
  <si>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</si>
  <si>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</si>
  <si>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</si>
  <si>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</si>
  <si>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</si>
  <si>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</si>
  <si>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</si>
  <si>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</si>
  <si>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</si>
  <si>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</si>
  <si>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</si>
  <si>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</si>
  <si>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</si>
  <si>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</si>
  <si>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</si>
  <si>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</si>
  <si>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</si>
  <si>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</si>
  <si>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</si>
  <si>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</si>
  <si>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</si>
  <si>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</si>
  <si>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</si>
  <si>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</si>
  <si>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</si>
  <si>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</si>
  <si>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</si>
  <si>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</si>
  <si>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</si>
  <si>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</si>
  <si>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</si>
  <si>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</si>
  <si>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</si>
  <si>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</si>
  <si>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</si>
  <si>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</si>
  <si>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</si>
  <si>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</si>
  <si>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</si>
  <si>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</si>
  <si>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</si>
  <si>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</si>
  <si>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</si>
  <si>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</si>
  <si>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</si>
  <si>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</si>
  <si>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</si>
  <si>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</si>
  <si>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</si>
  <si>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</si>
  <si>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</si>
  <si>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</si>
  <si>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</si>
  <si>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</si>
  <si>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</si>
  <si>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</si>
  <si>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</si>
  <si>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</si>
  <si>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</si>
  <si>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</si>
  <si>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</si>
  <si>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</si>
  <si>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</si>
  <si>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</si>
  <si>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</si>
  <si>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</si>
  <si>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</si>
  <si>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</si>
  <si>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</si>
  <si>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</si>
  <si>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</si>
  <si>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</si>
  <si>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</si>
  <si>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</si>
  <si>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</si>
  <si>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</si>
  <si>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</si>
  <si>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</si>
  <si>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</si>
  <si>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</si>
  <si>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</si>
  <si>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</si>
  <si>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</si>
  <si>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</si>
  <si>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</si>
  <si>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</si>
  <si>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</si>
  <si>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</si>
  <si>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</si>
  <si>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</si>
  <si>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</si>
  <si>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</si>
  <si>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</si>
  <si>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</si>
  <si>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</si>
  <si>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</si>
  <si>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</si>
  <si>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</si>
  <si>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</si>
  <si>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</si>
  <si>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</si>
  <si>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</si>
  <si>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</si>
  <si>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</si>
  <si>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</si>
  <si>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</si>
  <si>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</si>
  <si>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</si>
  <si>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</si>
  <si>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</si>
  <si>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</si>
  <si>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</si>
  <si>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</si>
  <si>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</si>
  <si>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</si>
  <si>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</si>
  <si>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</si>
  <si>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</si>
  <si>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</si>
  <si>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</si>
  <si>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</si>
  <si>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</si>
  <si>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</si>
  <si>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</si>
  <si>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</si>
  <si>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</si>
  <si>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</si>
  <si>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</si>
  <si>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</si>
  <si>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</si>
  <si>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</si>
  <si>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</si>
  <si>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</si>
  <si>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</si>
  <si>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</si>
  <si>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</si>
  <si>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</si>
  <si>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</si>
  <si>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</si>
  <si>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</si>
  <si>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</si>
  <si>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</si>
  <si>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</si>
  <si>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</si>
  <si>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</si>
  <si>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</si>
  <si>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</si>
  <si>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</si>
  <si>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</si>
  <si>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</si>
  <si>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</si>
  <si>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</si>
  <si>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</si>
  <si>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</si>
  <si>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</si>
  <si>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</si>
  <si>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</si>
  <si>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</si>
  <si>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</si>
  <si>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</si>
  <si>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</si>
  <si>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</si>
  <si>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</si>
  <si>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</si>
  <si>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</si>
  <si>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</si>
  <si>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</si>
  <si>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</si>
  <si>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</si>
  <si>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</si>
  <si>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</si>
  <si>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</si>
  <si>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</si>
  <si>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</si>
  <si>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</si>
  <si>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</si>
  <si>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</si>
  <si>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</si>
  <si>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</si>
  <si>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</si>
  <si>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</si>
  <si>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</si>
  <si>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</si>
  <si>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</si>
  <si>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</si>
  <si>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</si>
  <si>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</si>
  <si>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</si>
  <si>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</si>
  <si>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</si>
  <si>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</si>
  <si>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</si>
  <si>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</si>
  <si>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</si>
  <si>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</si>
  <si>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</si>
  <si>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</si>
  <si>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</si>
  <si>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</si>
  <si>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</si>
  <si>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</si>
  <si>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</si>
  <si>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</si>
  <si>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</si>
  <si>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</si>
  <si>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</si>
  <si>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</si>
  <si>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</si>
  <si>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</si>
  <si>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</si>
  <si>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</si>
  <si>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</si>
  <si>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</si>
  <si>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</si>
  <si>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</si>
  <si>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</si>
  <si>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</si>
  <si>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</si>
  <si>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</si>
  <si>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</si>
  <si>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</si>
  <si>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</si>
  <si>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</si>
  <si>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</si>
  <si>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</si>
  <si>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</si>
  <si>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</si>
  <si>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</si>
  <si>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</si>
  <si>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</si>
  <si>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</si>
  <si>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</si>
  <si>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</si>
  <si>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</si>
  <si>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</si>
  <si>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</si>
  <si>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</si>
  <si>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</si>
  <si>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</si>
  <si>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</si>
  <si>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</si>
  <si>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</si>
  <si>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</si>
  <si>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</si>
  <si>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</si>
  <si>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</si>
  <si>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</si>
  <si>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</si>
  <si>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</si>
  <si>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</si>
  <si>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</si>
  <si>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</si>
  <si>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</si>
  <si>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</si>
  <si>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</si>
  <si>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</si>
  <si>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</si>
  <si>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</si>
  <si>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</si>
  <si>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</si>
  <si>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</si>
  <si>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</si>
  <si>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</si>
  <si>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</si>
  <si>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</si>
  <si>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</si>
  <si>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</si>
  <si>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</si>
  <si>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</si>
  <si>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</si>
  <si>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</si>
  <si>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</si>
  <si>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</si>
  <si>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</si>
  <si>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</si>
  <si>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</si>
  <si>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</si>
  <si>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</si>
  <si>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</si>
  <si>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</si>
  <si>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</si>
  <si>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</si>
  <si>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</si>
  <si>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</si>
  <si>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</si>
  <si>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</si>
  <si>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</si>
  <si>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</si>
  <si>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</si>
  <si>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</si>
  <si>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</si>
  <si>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</si>
  <si>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</si>
  <si>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</si>
  <si>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</si>
  <si>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</si>
  <si>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</si>
  <si>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</si>
  <si>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</si>
  <si>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</si>
  <si>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</si>
  <si>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</si>
  <si>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</si>
  <si>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</si>
  <si>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</si>
  <si>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</si>
  <si>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</si>
  <si>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</si>
  <si>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</si>
  <si>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</si>
  <si>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</si>
  <si>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</si>
  <si>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</si>
  <si>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</si>
  <si>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</si>
  <si>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</si>
  <si>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</si>
  <si>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</si>
  <si>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</si>
  <si>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</si>
  <si>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</si>
  <si>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</si>
  <si>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</si>
  <si>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</si>
  <si>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</si>
  <si>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</si>
  <si>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</si>
  <si>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</si>
  <si>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</si>
  <si>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</si>
  <si>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</si>
  <si>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</si>
  <si>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</si>
  <si>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</si>
  <si>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</si>
  <si>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</si>
  <si>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</si>
  <si>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</si>
  <si>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</si>
  <si>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</si>
  <si>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</si>
  <si>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</si>
  <si>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</si>
  <si>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</si>
  <si>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</si>
  <si>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</si>
  <si>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</si>
  <si>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</si>
  <si>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</si>
  <si>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</si>
  <si>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</si>
  <si>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</si>
  <si>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</si>
  <si>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</si>
  <si>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</si>
  <si>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</si>
  <si>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</si>
  <si>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</si>
  <si>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</si>
  <si>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</si>
  <si>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</si>
  <si>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</si>
  <si>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</si>
  <si>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</si>
  <si>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</si>
  <si>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</si>
  <si>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</si>
  <si>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</si>
  <si>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</si>
  <si>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</si>
  <si>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</si>
  <si>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</si>
  <si>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</si>
  <si>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</si>
  <si>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</si>
  <si>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</si>
  <si>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</si>
  <si>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</si>
  <si>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</si>
  <si>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</si>
  <si>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</si>
  <si>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</si>
  <si>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</si>
  <si>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</si>
  <si>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</si>
  <si>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</si>
  <si>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</si>
  <si>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</si>
  <si>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</si>
  <si>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</si>
  <si>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</si>
  <si>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</si>
  <si>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</si>
  <si>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</si>
  <si>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</si>
  <si>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</si>
  <si>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</si>
  <si>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</si>
  <si>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</si>
  <si>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</si>
  <si>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</si>
  <si>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</si>
  <si>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</si>
  <si>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</si>
  <si>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</si>
  <si>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</si>
  <si>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</si>
  <si>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</si>
  <si>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</si>
  <si>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</si>
  <si>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</si>
  <si>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</si>
  <si>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</si>
  <si>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</si>
  <si>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</si>
  <si>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</si>
  <si>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</si>
  <si>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</si>
  <si>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</si>
  <si>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</si>
  <si>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</si>
  <si>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</si>
  <si>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</si>
  <si>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</si>
  <si>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</si>
  <si>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</si>
  <si>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</si>
  <si>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</si>
  <si>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</si>
  <si>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</si>
  <si>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</si>
  <si>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</si>
  <si>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</si>
  <si>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</si>
  <si>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</si>
  <si>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</si>
  <si>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</si>
  <si>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</si>
  <si>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</si>
  <si>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</si>
  <si>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</si>
  <si>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</si>
  <si>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</si>
  <si>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</si>
  <si>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</si>
  <si>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</si>
  <si>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</si>
  <si>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</si>
  <si>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</si>
  <si>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</si>
  <si>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</si>
  <si>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</si>
  <si>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</si>
  <si>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</si>
  <si>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</si>
  <si>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</si>
  <si>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</si>
  <si>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</si>
  <si>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</si>
  <si>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</si>
  <si>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</si>
  <si>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</si>
  <si>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</si>
  <si>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</si>
  <si>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</si>
  <si>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</si>
  <si>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</si>
  <si>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</si>
  <si>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</si>
  <si>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</si>
  <si>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</si>
  <si>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</si>
  <si>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</si>
  <si>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</si>
  <si>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</si>
  <si>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</si>
  <si>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</si>
  <si>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</si>
  <si>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</si>
  <si>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</si>
  <si>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</si>
  <si>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</si>
  <si>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</si>
  <si>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</si>
  <si>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</si>
  <si>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</si>
  <si>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</si>
  <si>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</si>
  <si>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</si>
  <si>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</si>
  <si>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</si>
  <si>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</si>
  <si>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</si>
  <si>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</si>
  <si>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</si>
  <si>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</si>
  <si>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</si>
  <si>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</si>
  <si>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</si>
  <si>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</si>
  <si>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</si>
  <si>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</si>
  <si>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</si>
  <si>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</si>
  <si>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</si>
  <si>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</si>
  <si>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</si>
  <si>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</si>
  <si>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</si>
  <si>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</si>
  <si>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</si>
  <si>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</si>
  <si>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</si>
  <si>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</si>
  <si>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</si>
  <si>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</si>
  <si>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</si>
  <si>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</si>
  <si>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</si>
  <si>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</si>
  <si>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</si>
  <si>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</si>
  <si>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</si>
  <si>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</si>
  <si>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</si>
  <si>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</si>
  <si>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</si>
  <si>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</si>
  <si>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</si>
  <si>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</si>
  <si>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</si>
  <si>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</si>
  <si>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</si>
  <si>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</si>
  <si>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</si>
  <si>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</si>
  <si>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</si>
  <si>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</si>
  <si>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</si>
  <si>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</si>
  <si>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</si>
  <si>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</si>
  <si>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</si>
  <si>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</si>
  <si>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</si>
  <si>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</si>
  <si>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</si>
  <si>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</si>
  <si>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</si>
  <si>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</si>
  <si>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</si>
  <si>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</si>
  <si>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</si>
  <si>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</si>
  <si>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</si>
  <si>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</si>
  <si>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</si>
  <si>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</si>
  <si>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</si>
  <si>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</si>
  <si>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</si>
  <si>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</si>
  <si>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</si>
  <si>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</si>
  <si>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</si>
  <si>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</si>
  <si>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</si>
  <si>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</si>
  <si>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</si>
  <si>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</si>
  <si>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</si>
  <si>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</si>
  <si>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</si>
  <si>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</si>
  <si>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</si>
  <si>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</si>
  <si>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</si>
  <si>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</si>
  <si>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</si>
  <si>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</si>
  <si>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</si>
  <si>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</si>
  <si>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</si>
  <si>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</si>
  <si>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</si>
  <si>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</si>
  <si>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</si>
  <si>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</si>
  <si>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</si>
  <si>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</si>
  <si>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</si>
  <si>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</si>
  <si>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</si>
  <si>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</si>
  <si>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</si>
  <si>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</si>
  <si>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</si>
  <si>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</si>
  <si>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</si>
  <si>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</si>
  <si>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</si>
  <si>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</si>
  <si>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</si>
  <si>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</si>
  <si>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</si>
  <si>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</si>
  <si>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</si>
  <si>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</si>
  <si>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</si>
  <si>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</si>
  <si>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</si>
  <si>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</si>
  <si>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</si>
  <si>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</si>
  <si>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</si>
  <si>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</si>
  <si>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</si>
  <si>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</si>
  <si>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</si>
  <si>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</si>
  <si>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</si>
  <si>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</si>
  <si>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</si>
  <si>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</si>
  <si>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</si>
  <si>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</si>
  <si>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</si>
  <si>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</si>
  <si>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</si>
  <si>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</si>
  <si>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</si>
  <si>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</si>
  <si>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</si>
  <si>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</si>
  <si>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</si>
  <si>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</si>
  <si>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</si>
  <si>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</si>
  <si>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</si>
  <si>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</si>
  <si>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</si>
  <si>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</si>
  <si>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</si>
  <si>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</si>
  <si>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</si>
  <si>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</si>
  <si>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</si>
  <si>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</si>
  <si>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</si>
  <si>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</si>
  <si>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</si>
  <si>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</si>
  <si>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</si>
  <si>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</si>
  <si>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</si>
  <si>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</si>
  <si>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</si>
  <si>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</si>
  <si>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</si>
  <si>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</si>
  <si>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</si>
  <si>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</si>
  <si>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</si>
  <si>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</si>
  <si>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</si>
  <si>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</si>
  <si>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</si>
  <si>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</si>
  <si>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</si>
  <si>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</si>
  <si>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</si>
  <si>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</si>
  <si>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</si>
  <si>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</si>
  <si>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</si>
  <si>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</si>
  <si>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</si>
  <si>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</si>
  <si>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</si>
  <si>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</si>
  <si>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</si>
  <si>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</si>
  <si>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</si>
  <si>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</si>
  <si>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</si>
  <si>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</si>
  <si>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</si>
  <si>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</si>
  <si>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</si>
  <si>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</si>
  <si>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</si>
  <si>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</si>
  <si>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</si>
  <si>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</si>
  <si>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</si>
  <si>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</si>
  <si>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</si>
  <si>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</si>
  <si>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</si>
  <si>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</si>
  <si>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</si>
  <si>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</si>
  <si>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</si>
  <si>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</si>
  <si>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</si>
  <si>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</si>
  <si>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</si>
  <si>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</si>
  <si>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</si>
  <si>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</si>
  <si>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</si>
  <si>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</si>
  <si>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</si>
  <si>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</si>
  <si>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</si>
  <si>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</si>
  <si>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</si>
  <si>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</si>
  <si>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</si>
  <si>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</si>
  <si>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</si>
  <si>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</si>
  <si>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</si>
  <si>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</si>
  <si>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</si>
  <si>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</si>
  <si>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</si>
  <si>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</si>
  <si>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</si>
  <si>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</si>
  <si>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</si>
  <si>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</si>
  <si>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</si>
  <si>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</si>
  <si>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</si>
  <si>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</si>
  <si>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</si>
  <si>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</si>
  <si>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</si>
  <si>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</si>
  <si>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</si>
  <si>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</si>
  <si>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</si>
  <si>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</si>
  <si>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</si>
  <si>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</si>
  <si>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</si>
  <si>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</si>
  <si>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</si>
  <si>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</si>
  <si>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</si>
  <si>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</si>
  <si>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</si>
  <si>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</si>
  <si>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</si>
  <si>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</si>
  <si>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</si>
  <si>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</si>
  <si>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</si>
  <si>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</si>
  <si>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</si>
  <si>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</si>
  <si>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</si>
  <si>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</si>
  <si>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</si>
  <si>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</si>
  <si>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</si>
  <si>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</si>
  <si>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</si>
  <si>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</si>
  <si>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</si>
  <si>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</si>
  <si>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</si>
  <si>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</si>
  <si>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</si>
  <si>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</si>
  <si>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</si>
  <si>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</si>
  <si>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</si>
  <si>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</si>
  <si>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</si>
  <si>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</si>
  <si>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</si>
  <si>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</si>
  <si>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</si>
  <si>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</si>
  <si>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</si>
  <si>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</si>
  <si>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</si>
  <si>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</si>
  <si>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</si>
  <si>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</si>
  <si>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</si>
  <si>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</si>
  <si>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</si>
  <si>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</si>
  <si>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</si>
  <si>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</si>
  <si>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</si>
  <si>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</si>
  <si>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</si>
  <si>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</si>
  <si>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</si>
  <si>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</si>
  <si>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</si>
  <si>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</si>
  <si>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</si>
  <si>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</si>
  <si>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</si>
  <si>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</si>
  <si>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</si>
  <si>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</si>
  <si>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</si>
  <si>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</si>
  <si>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</si>
  <si>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</si>
  <si>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</si>
  <si>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</si>
  <si>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</si>
  <si>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</si>
  <si>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</si>
  <si>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</si>
  <si>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</si>
  <si>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</si>
  <si>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</si>
  <si>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</si>
  <si>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</si>
  <si>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</si>
  <si>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</si>
  <si>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</si>
  <si>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</si>
  <si>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</si>
  <si>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</si>
  <si>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</si>
  <si>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</si>
  <si>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</si>
  <si>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</si>
  <si>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</si>
  <si>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</si>
  <si>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</si>
  <si>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</si>
  <si>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</si>
  <si>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</si>
  <si>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</si>
  <si>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</si>
  <si>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</si>
  <si>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</si>
  <si>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</si>
  <si>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</si>
  <si>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</si>
  <si>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</si>
  <si>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</si>
  <si>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</si>
  <si>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</si>
  <si>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</si>
  <si>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</si>
  <si>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</si>
  <si>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</si>
  <si>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</si>
  <si>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</si>
  <si>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</si>
  <si>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</si>
  <si>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</si>
  <si>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</si>
  <si>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</si>
  <si>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</si>
  <si>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</si>
  <si>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</si>
  <si>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</si>
  <si>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</si>
  <si>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</si>
  <si>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</si>
  <si>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</si>
  <si>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</si>
  <si>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</si>
  <si>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</si>
  <si>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</si>
  <si>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</si>
  <si>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</si>
  <si>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</si>
  <si>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</si>
  <si>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</si>
  <si>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</si>
  <si>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</si>
  <si>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</si>
  <si>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</si>
  <si>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</si>
  <si>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</si>
  <si>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</si>
  <si>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</si>
  <si>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</si>
  <si>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</si>
  <si>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</si>
  <si>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</si>
  <si>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</si>
  <si>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</si>
  <si>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</si>
  <si>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</si>
  <si>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</si>
  <si>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</si>
  <si>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</si>
  <si>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</si>
  <si>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</si>
  <si>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</si>
  <si>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</si>
  <si>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</si>
  <si>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</si>
  <si>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</si>
  <si>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</si>
  <si>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</si>
  <si>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</si>
  <si>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</si>
  <si>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</si>
  <si>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</si>
  <si>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</si>
  <si>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</si>
  <si>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</si>
  <si>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</si>
  <si>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</si>
  <si>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</si>
  <si>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</si>
  <si>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</si>
  <si>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</si>
  <si>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</si>
  <si>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</si>
  <si>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</si>
  <si>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</si>
  <si>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</si>
  <si>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</si>
  <si>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</si>
  <si>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</si>
  <si>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</si>
  <si>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</si>
  <si>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</si>
  <si>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</si>
  <si>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</si>
  <si>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</si>
  <si>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</si>
  <si>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</si>
  <si>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</si>
  <si>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</si>
  <si>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</si>
  <si>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</si>
  <si>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</si>
  <si>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</si>
  <si>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</si>
  <si>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</si>
  <si>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</si>
  <si>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</si>
  <si>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</si>
  <si>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</si>
  <si>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</si>
  <si>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</si>
  <si>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</si>
  <si>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</si>
  <si>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</si>
  <si>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</si>
  <si>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</si>
  <si>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</si>
  <si>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</si>
  <si>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</si>
  <si>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</si>
  <si>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</si>
  <si>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</si>
  <si>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</si>
  <si>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</si>
  <si>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</si>
  <si>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</si>
  <si>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</si>
  <si>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</si>
  <si>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</si>
  <si>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</si>
  <si>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</si>
  <si>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</si>
  <si>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</si>
  <si>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</si>
  <si>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</si>
  <si>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</si>
  <si>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</si>
  <si>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</si>
  <si>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</si>
  <si>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</si>
  <si>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</si>
  <si>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</si>
  <si>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</si>
  <si>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</si>
  <si>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</si>
  <si>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</si>
  <si>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</si>
  <si>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</si>
  <si>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</si>
  <si>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</si>
  <si>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</si>
  <si>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</si>
  <si>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</si>
  <si>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</si>
  <si>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</si>
  <si>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</si>
  <si>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</si>
  <si>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</si>
  <si>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</si>
  <si>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</si>
  <si>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</si>
  <si>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</si>
  <si>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</si>
  <si>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</si>
  <si>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</si>
  <si>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</si>
  <si>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</si>
  <si>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</si>
  <si>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</si>
  <si>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</si>
  <si>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</si>
  <si>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</si>
  <si>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</si>
  <si>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</si>
  <si>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</si>
  <si>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</si>
  <si>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</si>
  <si>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</si>
  <si>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</si>
  <si>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</si>
  <si>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</si>
  <si>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</si>
  <si>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</si>
  <si>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</si>
  <si>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</si>
  <si>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</si>
  <si>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</si>
  <si>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</si>
  <si>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</si>
  <si>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</si>
  <si>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</si>
  <si>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</si>
  <si>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</si>
  <si>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</si>
  <si>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</si>
  <si>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</si>
  <si>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</si>
  <si>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</si>
  <si>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</si>
  <si>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</si>
  <si>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</si>
  <si>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</si>
  <si>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</si>
  <si>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</si>
  <si>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</si>
  <si>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</si>
  <si>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</si>
  <si>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</si>
  <si>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</si>
  <si>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</si>
  <si>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</si>
  <si>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</si>
  <si>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</si>
  <si>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</si>
  <si>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</si>
  <si>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</si>
  <si>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</si>
  <si>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</si>
  <si>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</si>
  <si>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</si>
  <si>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</si>
  <si>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</si>
  <si>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</si>
  <si>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</si>
  <si>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</si>
  <si>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</si>
  <si>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</si>
  <si>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</si>
  <si>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</si>
  <si>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</si>
  <si>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</si>
  <si>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</si>
  <si>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</si>
  <si>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</si>
  <si>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</si>
  <si>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</si>
  <si>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</si>
  <si>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</si>
  <si>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</si>
  <si>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</si>
  <si>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</si>
  <si>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</si>
  <si>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</si>
  <si>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</si>
  <si>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</si>
  <si>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</si>
  <si>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</si>
  <si>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</si>
  <si>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</si>
  <si>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</si>
  <si>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</si>
  <si>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</si>
  <si>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</si>
  <si>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</si>
  <si>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</si>
  <si>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</si>
  <si>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</si>
  <si>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</si>
  <si>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</si>
  <si>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</si>
  <si>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</si>
  <si>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</si>
  <si>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</si>
  <si>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</si>
  <si>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</si>
  <si>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</si>
  <si>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</si>
  <si>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</si>
  <si>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</si>
  <si>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</si>
  <si>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</si>
  <si>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</si>
  <si>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</si>
  <si>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</si>
  <si>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</si>
  <si>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</si>
  <si>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</si>
  <si>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</si>
  <si>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</si>
  <si>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</si>
  <si>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</si>
  <si>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</si>
  <si>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</si>
  <si>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</si>
  <si>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</si>
  <si>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</si>
  <si>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</si>
  <si>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</si>
  <si>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</si>
  <si>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</si>
  <si>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</si>
  <si>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</si>
  <si>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</si>
  <si>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</si>
  <si>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</si>
  <si>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</si>
  <si>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</si>
  <si>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</si>
  <si>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</si>
  <si>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</si>
  <si>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</si>
  <si>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</si>
  <si>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</si>
  <si>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</si>
  <si>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</si>
  <si>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</si>
  <si>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</si>
  <si>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</si>
  <si>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</si>
  <si>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</si>
  <si>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</si>
  <si>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</si>
  <si>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</si>
  <si>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</si>
  <si>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</si>
  <si>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</si>
  <si>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</si>
  <si>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</si>
  <si>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</si>
  <si>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</si>
  <si>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</si>
  <si>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</si>
  <si>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</si>
  <si>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</si>
  <si>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</si>
  <si>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</si>
  <si>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</si>
  <si>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</si>
  <si>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</si>
  <si>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</si>
  <si>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</si>
  <si>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</si>
  <si>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</si>
  <si>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</si>
  <si>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</si>
  <si>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</si>
  <si>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</si>
  <si>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</si>
  <si>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</si>
  <si>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</si>
  <si>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</si>
  <si>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</si>
  <si>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</si>
  <si>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</si>
  <si>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</si>
  <si>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</si>
  <si>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</si>
  <si>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</si>
  <si>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</si>
  <si>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</si>
  <si>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</si>
  <si>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</si>
  <si>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</si>
  <si>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</si>
  <si>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</si>
  <si>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</si>
  <si>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</si>
  <si>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</si>
  <si>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</si>
  <si>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</si>
  <si>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</si>
  <si>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</si>
  <si>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</si>
  <si>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</si>
  <si>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</si>
  <si>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</si>
  <si>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</si>
  <si>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</si>
  <si>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</si>
  <si>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</si>
  <si>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</si>
  <si>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</si>
  <si>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</si>
  <si>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</si>
  <si>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</si>
  <si>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</si>
  <si>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</si>
  <si>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</si>
  <si>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</si>
  <si>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</si>
  <si>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</si>
  <si>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</si>
  <si>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</si>
  <si>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</si>
  <si>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</si>
  <si>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</si>
  <si>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</si>
  <si>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</si>
  <si>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</si>
  <si>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</si>
  <si>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</si>
  <si>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</si>
  <si>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</si>
  <si>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</si>
  <si>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</si>
  <si>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</si>
  <si>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</si>
  <si>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</si>
  <si>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</si>
  <si>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</si>
  <si>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</si>
  <si>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</si>
  <si>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</si>
  <si>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</si>
  <si>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</si>
  <si>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</si>
  <si>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</si>
  <si>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</si>
  <si>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</si>
  <si>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</si>
  <si>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</si>
  <si>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</si>
  <si>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</si>
  <si>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</si>
  <si>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</si>
  <si>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</si>
  <si>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</si>
  <si>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</si>
  <si>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</si>
  <si>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</si>
  <si>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</si>
  <si>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</si>
  <si>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</si>
  <si>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</si>
  <si>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</si>
  <si>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</si>
  <si>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</si>
  <si>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</si>
  <si>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</si>
  <si>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</si>
  <si>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</si>
  <si>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</si>
  <si>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</si>
  <si>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</si>
  <si>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</si>
  <si>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</si>
  <si>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</si>
  <si>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</si>
  <si>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</si>
  <si>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</si>
  <si>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</si>
  <si>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</si>
  <si>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</si>
  <si>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</si>
  <si>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</si>
  <si>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</si>
  <si>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</si>
  <si>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</si>
  <si>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</si>
  <si>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</si>
  <si>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</si>
  <si>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</si>
  <si>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</si>
  <si>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</si>
  <si>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</si>
  <si>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</si>
  <si>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</si>
  <si>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</si>
  <si>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</si>
  <si>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</si>
  <si>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</si>
  <si>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</si>
  <si>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</si>
  <si>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</si>
  <si>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</si>
  <si>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</si>
  <si>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</si>
  <si>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</si>
  <si>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</si>
  <si>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</si>
  <si>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</si>
  <si>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</si>
  <si>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</si>
  <si>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</si>
  <si>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</si>
  <si>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</si>
  <si>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</si>
  <si>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</si>
  <si>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</si>
  <si>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</si>
  <si>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</si>
  <si>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</si>
  <si>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</si>
  <si>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</si>
  <si>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</si>
  <si>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</si>
  <si>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</si>
  <si>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</si>
  <si>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</si>
  <si>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</si>
  <si>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</si>
  <si>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</si>
  <si>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</si>
  <si>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</si>
  <si>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</si>
  <si>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</si>
  <si>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</si>
  <si>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</si>
  <si>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</si>
  <si>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</si>
  <si>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</si>
  <si>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</si>
  <si>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</si>
  <si>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</si>
  <si>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</si>
  <si>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</si>
  <si>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</si>
  <si>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</si>
  <si>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</si>
  <si>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</si>
  <si>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</si>
  <si>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</si>
  <si>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</si>
  <si>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</si>
  <si>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</si>
  <si>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</si>
  <si>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</si>
  <si>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</si>
  <si>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</si>
  <si>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</si>
  <si>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</si>
  <si>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</si>
  <si>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</si>
  <si>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</si>
  <si>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</si>
  <si>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</si>
  <si>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</si>
  <si>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</si>
  <si>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</si>
  <si>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</si>
  <si>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</si>
  <si>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</si>
  <si>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</si>
  <si>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</si>
  <si>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</si>
  <si>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</si>
  <si>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</si>
  <si>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</si>
  <si>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</si>
  <si>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</si>
  <si>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</si>
  <si>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</si>
  <si>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</si>
  <si>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</si>
  <si>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</si>
  <si>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</si>
  <si>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</si>
  <si>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</si>
  <si>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</si>
  <si>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</si>
  <si>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</si>
  <si>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</si>
  <si>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</si>
  <si>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</si>
  <si>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</si>
  <si>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</si>
  <si>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</si>
  <si>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</si>
  <si>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</si>
  <si>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</si>
  <si>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</si>
  <si>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</si>
  <si>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</si>
  <si>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</si>
  <si>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</si>
  <si>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</si>
  <si>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</si>
  <si>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</si>
  <si>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</si>
  <si>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</si>
  <si>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</si>
  <si>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</si>
  <si>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</si>
  <si>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</si>
  <si>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</si>
  <si>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</si>
  <si>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</si>
  <si>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</si>
  <si>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</si>
  <si>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</si>
  <si>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</si>
  <si>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</si>
  <si>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</si>
  <si>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</si>
  <si>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</si>
  <si>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</si>
  <si>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</si>
  <si>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</si>
  <si>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</si>
  <si>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</si>
  <si>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</si>
  <si>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</si>
  <si>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</si>
  <si>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</si>
  <si>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</si>
  <si>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</si>
  <si>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</si>
  <si>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</si>
  <si>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</si>
  <si>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</si>
  <si>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</si>
  <si>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</si>
  <si>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</si>
  <si>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</si>
  <si>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</si>
  <si>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</si>
  <si>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</si>
  <si>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</si>
  <si>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</si>
  <si>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</si>
  <si>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</si>
  <si>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</si>
  <si>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</si>
  <si>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</si>
  <si>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</si>
  <si>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</si>
  <si>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</si>
  <si>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</si>
  <si>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</si>
  <si>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</si>
  <si>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</si>
  <si>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</si>
  <si>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</si>
  <si>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</si>
  <si>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</si>
  <si>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</si>
  <si>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</si>
  <si>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</si>
  <si>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</si>
  <si>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</si>
  <si>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</si>
  <si>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</si>
  <si>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</si>
  <si>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</si>
  <si>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</si>
  <si>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</si>
  <si>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</si>
  <si>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</si>
  <si>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</si>
  <si>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</si>
  <si>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</si>
  <si>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</si>
  <si>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</si>
  <si>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</si>
  <si>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</si>
  <si>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</si>
  <si>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</si>
  <si>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</si>
  <si>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</si>
  <si>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</si>
  <si>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</si>
  <si>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</si>
  <si>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</si>
  <si>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</si>
  <si>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</si>
  <si>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</si>
  <si>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</si>
  <si>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</si>
  <si>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</si>
  <si>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</si>
  <si>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</si>
  <si>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</si>
  <si>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</si>
  <si>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</si>
  <si>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</si>
  <si>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</si>
  <si>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</si>
  <si>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</si>
  <si>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</si>
  <si>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</si>
  <si>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</si>
  <si>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</si>
  <si>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</si>
  <si>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</si>
  <si>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</si>
  <si>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</si>
  <si>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</si>
  <si>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</si>
  <si>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</si>
  <si>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</si>
  <si>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</si>
  <si>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</si>
  <si>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</si>
  <si>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</si>
  <si>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</si>
  <si>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</si>
  <si>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</si>
  <si>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</si>
  <si>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</si>
  <si>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</si>
  <si>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</si>
  <si>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</si>
  <si>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</si>
  <si>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</si>
  <si>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</si>
  <si>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</si>
  <si>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</si>
  <si>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</si>
  <si>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</si>
  <si>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</si>
  <si>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</si>
  <si>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</si>
  <si>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</si>
  <si>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</si>
  <si>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</si>
  <si>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</si>
  <si>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</si>
  <si>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</si>
  <si>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</si>
  <si>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</si>
  <si>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</si>
  <si>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</si>
  <si>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</si>
  <si>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</si>
  <si>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</si>
  <si>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</si>
  <si>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</si>
  <si>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</si>
  <si>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</si>
  <si>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</si>
  <si>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</si>
  <si>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</si>
  <si>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</si>
  <si>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</si>
  <si>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</si>
  <si>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</si>
  <si>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</si>
  <si>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</si>
  <si>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</si>
  <si>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</si>
  <si>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</si>
  <si>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</si>
  <si>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</si>
  <si>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</si>
  <si>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</si>
  <si>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</si>
  <si>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</si>
  <si>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</si>
  <si>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</si>
  <si>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</si>
  <si>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</si>
  <si>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</si>
  <si>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</si>
  <si>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</si>
  <si>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</si>
  <si>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</si>
  <si>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</si>
  <si>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</si>
  <si>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</si>
  <si>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</si>
  <si>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</si>
  <si>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</si>
  <si>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</si>
  <si>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</si>
  <si>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</si>
  <si>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</si>
  <si>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</si>
  <si>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</si>
  <si>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</si>
  <si>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</si>
  <si>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</si>
  <si>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</si>
  <si>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</si>
  <si>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</si>
  <si>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</si>
  <si>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</si>
  <si>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</si>
  <si>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</si>
  <si>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</si>
  <si>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</si>
  <si>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</si>
  <si>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</si>
  <si>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</si>
  <si>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</si>
  <si>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</si>
  <si>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</si>
  <si>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</si>
  <si>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</si>
  <si>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</si>
  <si>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</si>
  <si>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</si>
  <si>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</si>
  <si>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</si>
  <si>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</si>
  <si>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</si>
  <si>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</si>
  <si>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</si>
  <si>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</si>
  <si>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</si>
  <si>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</si>
  <si>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</si>
  <si>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</si>
  <si>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</si>
  <si>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</si>
  <si>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</si>
  <si>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</si>
  <si>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</si>
  <si>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</si>
  <si>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</si>
  <si>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</si>
  <si>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</si>
  <si>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</si>
  <si>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</si>
  <si>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</si>
  <si>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</si>
  <si>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</si>
  <si>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</si>
  <si>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</si>
  <si>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</si>
  <si>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</si>
  <si>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</si>
  <si>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</si>
  <si>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</si>
  <si>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</si>
  <si>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</si>
  <si>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</si>
  <si>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</si>
  <si>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</si>
  <si>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</si>
  <si>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</si>
  <si>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</si>
  <si>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</si>
  <si>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</si>
  <si>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</si>
  <si>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</si>
  <si>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</si>
  <si>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</si>
  <si>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</si>
  <si>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</si>
  <si>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</si>
  <si>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</si>
  <si>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</si>
  <si>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</si>
  <si>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</si>
  <si>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</si>
  <si>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</si>
  <si>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</si>
  <si>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</si>
  <si>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</si>
  <si>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</si>
  <si>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</si>
  <si>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</si>
  <si>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</si>
  <si>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</si>
  <si>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</si>
  <si>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</si>
  <si>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</si>
  <si>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</si>
  <si>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</si>
  <si>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</si>
  <si>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</si>
  <si>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</si>
  <si>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</si>
  <si>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</si>
  <si>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</si>
  <si>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</si>
  <si>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</si>
  <si>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</si>
  <si>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</si>
  <si>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</si>
  <si>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</si>
  <si>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</si>
  <si>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</si>
  <si>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</si>
  <si>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</si>
  <si>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</si>
  <si>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</si>
  <si>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</si>
  <si>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</si>
  <si>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</si>
  <si>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</si>
  <si>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</si>
  <si>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</si>
  <si>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</si>
  <si>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</si>
  <si>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</si>
  <si>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</si>
  <si>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</si>
  <si>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</si>
  <si>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</si>
  <si>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</si>
  <si>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</si>
  <si>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</si>
  <si>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</si>
  <si>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</si>
  <si>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</si>
  <si>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</si>
  <si>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</si>
  <si>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</si>
  <si>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</si>
  <si>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</si>
  <si>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</si>
  <si>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</si>
  <si>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</si>
  <si>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</si>
  <si>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</si>
  <si>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</si>
  <si>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</si>
  <si>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</si>
  <si>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</si>
  <si>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</si>
  <si>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</si>
  <si>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</si>
  <si>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</si>
  <si>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</si>
  <si>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</si>
  <si>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</si>
  <si>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</si>
  <si>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</si>
  <si>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</si>
  <si>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</si>
  <si>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</si>
  <si>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</si>
  <si>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</si>
  <si>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</si>
  <si>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</si>
  <si>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</si>
  <si>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</si>
  <si>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</si>
  <si>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</si>
  <si>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</si>
  <si>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</si>
  <si>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</si>
  <si>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</si>
  <si>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</si>
  <si>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</si>
  <si>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</si>
  <si>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</si>
  <si>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</si>
  <si>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</si>
  <si>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</si>
  <si>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</si>
  <si>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</si>
  <si>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</si>
  <si>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</si>
  <si>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</si>
  <si>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</si>
  <si>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</si>
  <si>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</si>
  <si>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</si>
  <si>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</si>
  <si>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</si>
  <si>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</si>
  <si>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</si>
  <si>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</si>
  <si>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</si>
  <si>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</si>
  <si>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</si>
  <si>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</si>
  <si>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</si>
  <si>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</si>
  <si>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</si>
  <si>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</si>
  <si>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</si>
  <si>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</si>
  <si>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</si>
  <si>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</si>
  <si>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</si>
  <si>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</si>
  <si>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</si>
  <si>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</si>
  <si>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</si>
  <si>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</si>
  <si>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</si>
  <si>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</si>
  <si>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</si>
  <si>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</si>
  <si>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</si>
  <si>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</si>
  <si>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</si>
  <si>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</si>
  <si>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</si>
  <si>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</si>
  <si>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</si>
  <si>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</si>
  <si>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</si>
  <si>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</si>
  <si>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</si>
  <si>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</si>
  <si>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</si>
  <si>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</si>
  <si>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</si>
  <si>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</si>
  <si>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</si>
  <si>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</si>
  <si>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</si>
  <si>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</si>
  <si>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</si>
  <si>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</si>
  <si>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</si>
  <si>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</si>
  <si>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</si>
  <si>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</si>
  <si>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</si>
  <si>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</si>
  <si>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</si>
  <si>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</si>
  <si>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</si>
  <si>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</si>
  <si>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</si>
  <si>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</si>
  <si>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</si>
  <si>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</si>
  <si>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</si>
  <si>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</si>
  <si>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</si>
  <si>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</si>
  <si>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</si>
  <si>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</si>
  <si>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</si>
  <si>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</si>
  <si>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</si>
  <si>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</si>
  <si>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</si>
  <si>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</si>
  <si>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</si>
  <si>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</si>
  <si>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</si>
  <si>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</si>
  <si>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</si>
  <si>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</si>
  <si>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</si>
  <si>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</si>
  <si>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</si>
  <si>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</si>
  <si>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</si>
  <si>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</si>
  <si>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</si>
  <si>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</si>
  <si>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</si>
  <si>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</si>
  <si>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</si>
  <si>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</si>
  <si>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</si>
  <si>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</si>
  <si>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</si>
  <si>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</si>
  <si>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</si>
  <si>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</si>
  <si>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</si>
  <si>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</si>
  <si>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</si>
  <si>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</si>
  <si>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</si>
  <si>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</si>
  <si>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</si>
  <si>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</si>
  <si>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</si>
  <si>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</si>
  <si>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</si>
  <si>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</si>
  <si>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</si>
  <si>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</si>
  <si>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</si>
  <si>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</si>
  <si>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</si>
  <si>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</si>
  <si>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</si>
  <si>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</si>
  <si>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</si>
  <si>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</si>
  <si>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</si>
  <si>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</si>
  <si>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</si>
  <si>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</si>
  <si>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</si>
  <si>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</si>
  <si>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</si>
  <si>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</si>
  <si>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</si>
  <si>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</si>
  <si>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</si>
  <si>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</si>
  <si>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</si>
  <si>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</si>
  <si>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</si>
  <si>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</si>
  <si>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</si>
  <si>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</si>
  <si>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</si>
  <si>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</si>
  <si>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</si>
  <si>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</si>
  <si>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</si>
  <si>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</si>
  <si>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</si>
  <si>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</si>
  <si>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</si>
  <si>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</si>
  <si>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</si>
  <si>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</si>
  <si>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</si>
  <si>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</si>
  <si>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</si>
  <si>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</si>
  <si>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</si>
  <si>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</si>
  <si>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</si>
  <si>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</si>
  <si>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</si>
  <si>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</si>
  <si>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</si>
  <si>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</si>
  <si>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</si>
  <si>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</si>
  <si>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</si>
  <si>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</si>
  <si>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</si>
  <si>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</si>
  <si>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</si>
  <si>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</si>
  <si>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</si>
  <si>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</si>
  <si>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</si>
  <si>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</si>
  <si>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</si>
  <si>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</si>
  <si>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</si>
  <si>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</si>
  <si>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</si>
  <si>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</si>
  <si>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</si>
  <si>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</si>
  <si>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</si>
  <si>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</si>
  <si>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</si>
  <si>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</si>
  <si>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</si>
  <si>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</si>
  <si>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</si>
  <si>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</si>
  <si>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</si>
  <si>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</si>
  <si>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</si>
  <si>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</si>
  <si>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</si>
  <si>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</si>
  <si>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</si>
  <si>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</si>
  <si>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</si>
  <si>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</si>
  <si>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</si>
  <si>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</si>
  <si>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</si>
  <si>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</si>
  <si>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</si>
  <si>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</si>
  <si>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</si>
  <si>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</si>
  <si>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</si>
  <si>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</si>
  <si>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</si>
  <si>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</si>
  <si>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</si>
  <si>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</si>
  <si>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</si>
  <si>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</si>
  <si>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</si>
  <si>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</si>
  <si>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</si>
  <si>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</si>
  <si>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</si>
  <si>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</si>
  <si>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</si>
  <si>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</si>
  <si>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</si>
  <si>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</si>
  <si>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</si>
  <si>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</si>
  <si>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</si>
  <si>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</si>
  <si>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</si>
  <si>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</si>
  <si>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</si>
  <si>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</si>
  <si>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</si>
  <si>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</si>
  <si>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</si>
  <si>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</si>
  <si>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</si>
  <si>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</si>
  <si>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</si>
  <si>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</si>
  <si>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</si>
  <si>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</si>
  <si>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</si>
  <si>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</si>
  <si>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</si>
  <si>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</si>
  <si>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</si>
  <si>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</si>
  <si>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</si>
  <si>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</si>
  <si>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</si>
  <si>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</si>
  <si>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</si>
  <si>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</si>
  <si>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</si>
  <si>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</si>
  <si>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</si>
  <si>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</si>
  <si>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</si>
  <si>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</si>
  <si>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</si>
  <si>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</si>
  <si>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</si>
  <si>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</si>
  <si>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</si>
  <si>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</si>
  <si>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</si>
  <si>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</si>
  <si>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</si>
  <si>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</si>
  <si>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</si>
  <si>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</si>
  <si>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</si>
  <si>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</si>
  <si>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</si>
  <si>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</si>
  <si>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</si>
  <si>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</si>
  <si>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</si>
  <si>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</si>
  <si>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</si>
  <si>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</si>
  <si>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</si>
  <si>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</si>
  <si>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</si>
  <si>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</si>
  <si>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</si>
  <si>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</si>
  <si>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</si>
  <si>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</si>
  <si>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</si>
  <si>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</si>
  <si>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</si>
  <si>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</si>
  <si>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</si>
  <si>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</si>
  <si>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</si>
  <si>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</si>
  <si>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</si>
  <si>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</si>
  <si>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</si>
  <si>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</si>
  <si>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</si>
  <si>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</si>
  <si>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</si>
  <si>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</si>
  <si>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</si>
  <si>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</si>
  <si>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</si>
  <si>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</si>
  <si>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</si>
  <si>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</si>
  <si>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</si>
  <si>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</si>
  <si>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</si>
  <si>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</si>
  <si>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</si>
  <si>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</si>
  <si>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</si>
  <si>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</si>
  <si>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</si>
  <si>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</si>
  <si>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</si>
  <si>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</si>
  <si>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</si>
  <si>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</si>
  <si>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</si>
  <si>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</si>
  <si>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</si>
  <si>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</si>
  <si>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</si>
  <si>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</si>
  <si>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</si>
  <si>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</si>
  <si>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</si>
  <si>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</si>
  <si>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</si>
  <si>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</si>
  <si>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</si>
  <si>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</si>
  <si>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</si>
  <si>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</si>
  <si>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</si>
  <si>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</si>
  <si>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</si>
  <si>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</si>
  <si>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</si>
  <si>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</si>
  <si>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</si>
  <si>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</si>
  <si>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</si>
  <si>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</si>
  <si>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</si>
  <si>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</si>
  <si>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</si>
  <si>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</si>
  <si>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</si>
  <si>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</si>
  <si>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</si>
  <si>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</si>
  <si>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</si>
  <si>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</si>
  <si>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</si>
  <si>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</si>
  <si>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</si>
  <si>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</si>
  <si>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</si>
  <si>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</si>
  <si>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</si>
  <si>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</si>
  <si>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</si>
  <si>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</si>
  <si>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</si>
  <si>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</si>
  <si>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</si>
  <si>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</si>
  <si>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</si>
  <si>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</si>
  <si>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</si>
  <si>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</si>
  <si>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</si>
  <si>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</si>
  <si>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</si>
  <si>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</si>
  <si>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</si>
  <si>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</si>
  <si>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</si>
  <si>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</si>
  <si>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</si>
  <si>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</si>
  <si>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</si>
  <si>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</si>
  <si>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</si>
  <si>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</si>
  <si>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</si>
  <si>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</si>
  <si>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</si>
  <si>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</si>
  <si>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</si>
  <si>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</si>
  <si>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</si>
  <si>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</si>
  <si>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</si>
  <si>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</si>
  <si>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</si>
  <si>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</si>
  <si>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</si>
  <si>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</si>
  <si>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</si>
  <si>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</si>
  <si>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</si>
  <si>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</si>
  <si>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</si>
  <si>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</si>
  <si>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</si>
  <si>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</si>
  <si>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</si>
  <si>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</si>
  <si>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</si>
  <si>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</si>
  <si>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</si>
  <si>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</si>
  <si>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</si>
  <si>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</si>
  <si>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</si>
  <si>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</si>
  <si>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</si>
  <si>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</si>
  <si>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</si>
  <si>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</si>
  <si>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</si>
  <si>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</si>
  <si>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</si>
  <si>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</si>
  <si>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</si>
  <si>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</si>
  <si>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</si>
  <si>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</si>
  <si>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</si>
  <si>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</si>
  <si>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</si>
  <si>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</si>
  <si>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</si>
  <si>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</si>
  <si>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</si>
  <si>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</si>
  <si>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</si>
  <si>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</si>
  <si>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</si>
  <si>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</si>
  <si>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</si>
  <si>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</si>
  <si>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</si>
  <si>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</si>
  <si>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</si>
  <si>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</si>
  <si>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</si>
  <si>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</si>
  <si>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</si>
  <si>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</si>
  <si>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</si>
  <si>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</si>
  <si>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</si>
  <si>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</si>
  <si>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</si>
  <si>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</si>
  <si>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</si>
  <si>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</si>
  <si>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</si>
  <si>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</si>
  <si>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</si>
  <si>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</si>
  <si>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</si>
  <si>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</si>
  <si>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</si>
  <si>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</si>
  <si>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</si>
  <si>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</si>
  <si>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</si>
  <si>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</si>
  <si>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</si>
  <si>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</si>
  <si>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</si>
  <si>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</si>
  <si>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</si>
  <si>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</si>
  <si>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</si>
  <si>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</si>
  <si>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</si>
  <si>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</si>
  <si>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</si>
  <si>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</si>
  <si>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</si>
  <si>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</si>
  <si>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</si>
  <si>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</si>
  <si>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</si>
  <si>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</si>
  <si>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</si>
  <si>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</si>
  <si>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</si>
  <si>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</si>
  <si>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</si>
  <si>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</si>
  <si>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</si>
  <si>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</si>
  <si>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</si>
  <si>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</si>
  <si>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</si>
  <si>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</si>
  <si>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</si>
  <si>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</si>
  <si>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</si>
  <si>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</si>
  <si>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</si>
  <si>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</si>
  <si>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</si>
  <si>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</si>
  <si>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</si>
  <si>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</si>
  <si>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</si>
  <si>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</si>
  <si>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</si>
  <si>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</si>
  <si>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</si>
  <si>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</si>
  <si>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</si>
  <si>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</si>
  <si>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</si>
  <si>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</si>
  <si>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</si>
  <si>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</si>
  <si>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</si>
  <si>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</si>
  <si>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</si>
  <si>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</si>
  <si>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</si>
  <si>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</si>
  <si>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</si>
  <si>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</si>
  <si>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</si>
  <si>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</si>
  <si>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</si>
  <si>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</si>
  <si>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</si>
  <si>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</si>
  <si>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</si>
  <si>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</si>
  <si>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</si>
  <si>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</si>
  <si>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</si>
  <si>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</si>
  <si>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</si>
  <si>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</si>
  <si>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</si>
  <si>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</si>
  <si>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</si>
  <si>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</si>
  <si>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</si>
  <si>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</si>
  <si>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</si>
  <si>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</si>
  <si>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</si>
  <si>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</si>
  <si>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</si>
  <si>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</si>
  <si>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</si>
  <si>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</si>
  <si>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</si>
  <si>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</si>
  <si>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</si>
  <si>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</si>
  <si>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</si>
  <si>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</si>
  <si>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</si>
  <si>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</si>
  <si>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</si>
  <si>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</si>
  <si>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</si>
  <si>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</si>
  <si>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</si>
  <si>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</si>
  <si>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</si>
  <si>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</si>
  <si>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</si>
  <si>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</si>
  <si>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</si>
  <si>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</si>
  <si>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</si>
  <si>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</si>
  <si>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</si>
  <si>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</si>
  <si>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</si>
  <si>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</si>
  <si>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</si>
  <si>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</si>
  <si>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</si>
  <si>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</si>
  <si>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</si>
  <si>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</si>
  <si>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</si>
  <si>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</si>
  <si>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</si>
  <si>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</si>
  <si>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</si>
  <si>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</si>
  <si>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</si>
  <si>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</si>
  <si>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</si>
  <si>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</si>
  <si>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</si>
  <si>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</si>
  <si>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</si>
  <si>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</si>
  <si>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</si>
  <si>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</si>
  <si>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</si>
  <si>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</si>
  <si>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</si>
  <si>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</si>
  <si>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</si>
  <si>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</si>
  <si>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</si>
  <si>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</si>
  <si>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</si>
  <si>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</si>
  <si>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</si>
  <si>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</si>
  <si>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</si>
  <si>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</si>
  <si>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</si>
  <si>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</si>
  <si>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</si>
  <si>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</si>
  <si>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</si>
  <si>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</si>
  <si>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</si>
  <si>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</si>
  <si>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</si>
  <si>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</si>
  <si>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</si>
  <si>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</si>
  <si>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</si>
  <si>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</si>
  <si>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</si>
  <si>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</si>
  <si>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</si>
  <si>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</si>
  <si>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</si>
  <si>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</si>
  <si>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</si>
  <si>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</si>
  <si>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</si>
  <si>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</si>
  <si>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</si>
  <si>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</si>
  <si>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</si>
  <si>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</si>
  <si>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</si>
  <si>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</si>
  <si>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</si>
  <si>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</si>
  <si>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</si>
  <si>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</si>
  <si>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</si>
  <si>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</si>
  <si>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</si>
  <si>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</si>
  <si>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</si>
  <si>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</si>
  <si>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</si>
  <si>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</si>
  <si>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</si>
  <si>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</si>
  <si>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</si>
  <si>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</si>
  <si>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</si>
  <si>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</si>
  <si>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</si>
  <si>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</si>
  <si>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</si>
  <si>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</si>
  <si>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</si>
  <si>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</si>
  <si>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</si>
  <si>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</si>
  <si>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</si>
  <si>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</si>
  <si>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</si>
  <si>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</si>
  <si>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</si>
  <si>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</si>
  <si>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</si>
  <si>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</si>
  <si>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</si>
  <si>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</si>
  <si>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</si>
  <si>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</si>
  <si>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</si>
  <si>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</si>
  <si>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</si>
  <si>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</si>
  <si>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</si>
  <si>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</si>
  <si>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</si>
  <si>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</si>
  <si>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</si>
  <si>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</si>
  <si>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</si>
  <si>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</si>
  <si>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</si>
  <si>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</si>
  <si>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</si>
  <si>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</si>
  <si>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</si>
  <si>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</si>
  <si>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</si>
  <si>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</si>
  <si>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</si>
  <si>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</si>
  <si>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</si>
  <si>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</si>
  <si>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</si>
  <si>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</si>
  <si>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</si>
  <si>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</si>
  <si>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</si>
  <si>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</si>
  <si>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</si>
  <si>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</si>
  <si>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</si>
  <si>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</si>
  <si>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</si>
  <si>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</si>
  <si>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</si>
  <si>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</si>
  <si>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</si>
  <si>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</si>
  <si>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</si>
  <si>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</si>
  <si>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</si>
  <si>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</si>
  <si>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</si>
  <si>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</si>
  <si>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</si>
  <si>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</si>
  <si>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</si>
  <si>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</si>
  <si>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</si>
  <si>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</si>
  <si>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</si>
  <si>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</si>
  <si>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</si>
  <si>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</si>
  <si>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</si>
  <si>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</si>
  <si>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</si>
  <si>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</si>
  <si>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</si>
  <si>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</si>
  <si>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</si>
  <si>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</si>
  <si>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</si>
  <si>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</si>
  <si>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</si>
  <si>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</si>
  <si>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</si>
  <si>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</si>
  <si>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</si>
  <si>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</si>
  <si>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</si>
  <si>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</si>
  <si>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</si>
  <si>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</si>
  <si>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</si>
  <si>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</si>
  <si>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</si>
  <si>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</si>
  <si>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</si>
  <si>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</si>
  <si>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</si>
  <si>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</si>
  <si>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</si>
  <si>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</si>
  <si>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</si>
  <si>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</si>
  <si>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</si>
  <si>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</si>
  <si>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</si>
  <si>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</si>
  <si>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</si>
  <si>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</si>
  <si>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</si>
  <si>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</si>
  <si>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</si>
  <si>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</si>
  <si>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</si>
  <si>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</si>
  <si>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</si>
  <si>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</si>
  <si>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</si>
  <si>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</si>
  <si>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</si>
  <si>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</si>
  <si>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</si>
  <si>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</si>
  <si>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</si>
  <si>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</si>
  <si>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</si>
  <si>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</si>
  <si>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</si>
  <si>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</si>
  <si>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</si>
  <si>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</si>
  <si>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</si>
  <si>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</si>
  <si>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</si>
  <si>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</si>
  <si>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</si>
  <si>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</si>
  <si>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</si>
  <si>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</si>
  <si>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</si>
  <si>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</si>
  <si>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</si>
  <si>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</si>
  <si>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</si>
  <si>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</si>
  <si>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</si>
  <si>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</si>
  <si>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</si>
  <si>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</si>
  <si>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</si>
  <si>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</si>
  <si>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</si>
  <si>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</si>
  <si>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</si>
  <si>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</si>
  <si>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</si>
  <si>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</si>
  <si>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</si>
  <si>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</si>
  <si>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</si>
  <si>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</si>
  <si>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</si>
  <si>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</si>
  <si>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</si>
  <si>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</si>
  <si>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</si>
  <si>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</si>
  <si>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</si>
  <si>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</si>
  <si>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</si>
  <si>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</si>
  <si>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</si>
  <si>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</si>
  <si>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</si>
  <si>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</si>
  <si>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</si>
  <si>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</si>
  <si>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</si>
  <si>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</si>
  <si>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</si>
  <si>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</si>
  <si>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</si>
  <si>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</si>
  <si>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</si>
  <si>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</si>
  <si>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</si>
  <si>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</si>
  <si>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</si>
  <si>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</si>
  <si>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</si>
  <si>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</si>
  <si>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</si>
  <si>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</si>
  <si>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</si>
  <si>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</si>
  <si>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</si>
  <si>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</si>
  <si>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</si>
  <si>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</si>
  <si>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</si>
  <si>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</si>
  <si>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</si>
  <si>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</si>
  <si>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</si>
  <si>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</si>
  <si>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</si>
  <si>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</si>
  <si>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</si>
  <si>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</si>
  <si>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</si>
  <si>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</si>
  <si>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</si>
  <si>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</si>
  <si>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</si>
  <si>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</si>
  <si>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</si>
  <si>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</si>
  <si>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</si>
  <si>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</si>
  <si>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</si>
  <si>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</si>
  <si>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</si>
  <si>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</si>
  <si>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</si>
  <si>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</si>
  <si>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</si>
  <si>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</si>
  <si>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</si>
  <si>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</si>
  <si>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</si>
  <si>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</si>
  <si>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</si>
  <si>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</si>
  <si>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</si>
  <si>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</si>
  <si>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</si>
  <si>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</si>
  <si>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</si>
  <si>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</si>
  <si>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</si>
  <si>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</si>
  <si>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</si>
  <si>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</si>
  <si>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</si>
  <si>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</si>
  <si>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</si>
  <si>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</si>
  <si>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</si>
  <si>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</si>
  <si>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</si>
  <si>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</si>
  <si>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</si>
  <si>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</si>
  <si>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</si>
  <si>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</si>
  <si>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</si>
  <si>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</si>
  <si>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</si>
  <si>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</si>
  <si>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</si>
  <si>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</si>
  <si>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</si>
  <si>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</si>
  <si>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</si>
  <si>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</si>
  <si>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</si>
  <si>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</si>
  <si>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</si>
  <si>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</si>
  <si>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</si>
  <si>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</si>
  <si>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</si>
  <si>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</si>
  <si>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</si>
  <si>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</si>
  <si>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</si>
  <si>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</si>
  <si>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</si>
  <si>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</si>
  <si>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</si>
  <si>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</si>
  <si>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</si>
  <si>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</si>
  <si>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</si>
  <si>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</si>
  <si>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</si>
  <si>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</si>
  <si>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</si>
  <si>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</si>
  <si>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</si>
  <si>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</si>
  <si>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</si>
  <si>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</si>
  <si>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</si>
  <si>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</si>
  <si>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</si>
  <si>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</si>
  <si>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</si>
  <si>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</si>
  <si>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</si>
  <si>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</si>
  <si>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</si>
  <si>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</si>
  <si>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</si>
  <si>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</si>
  <si>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</si>
  <si>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</si>
  <si>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</si>
  <si>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</si>
  <si>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</si>
  <si>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</si>
  <si>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</si>
  <si>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</si>
  <si>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</si>
  <si>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</si>
  <si>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</si>
  <si>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</si>
  <si>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</si>
  <si>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</si>
  <si>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</si>
  <si>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</si>
  <si>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</si>
  <si>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</si>
  <si>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</si>
  <si>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</si>
  <si>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</si>
  <si>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</si>
  <si>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</si>
  <si>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</si>
  <si>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</si>
  <si>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</si>
  <si>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</si>
  <si>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</si>
  <si>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</si>
  <si>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</si>
  <si>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</si>
  <si>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</si>
  <si>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</si>
  <si>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</si>
  <si>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</si>
  <si>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</si>
  <si>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</si>
  <si>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</si>
  <si>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</si>
  <si>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</si>
  <si>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</si>
  <si>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</si>
  <si>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</si>
  <si>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</si>
  <si>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</si>
  <si>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</si>
  <si>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</si>
  <si>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</si>
  <si>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</si>
  <si>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</si>
  <si>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</si>
  <si>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</si>
  <si>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</si>
  <si>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</si>
  <si>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</si>
  <si>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</si>
  <si>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</si>
  <si>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</si>
  <si>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</si>
  <si>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</si>
  <si>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</si>
  <si>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</si>
  <si>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</si>
  <si>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</si>
  <si>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</si>
  <si>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</si>
  <si>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</si>
  <si>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</si>
  <si>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</si>
  <si>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</si>
  <si>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</si>
  <si>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</si>
  <si>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</si>
  <si>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</si>
  <si>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</si>
  <si>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</si>
  <si>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</si>
  <si>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</si>
  <si>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</si>
  <si>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</si>
  <si>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</si>
  <si>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</si>
  <si>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</si>
  <si>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</si>
  <si>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</si>
  <si>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</si>
  <si>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</si>
  <si>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</si>
  <si>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</si>
  <si>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</si>
  <si>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</si>
  <si>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</si>
  <si>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</si>
  <si>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</si>
  <si>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</si>
  <si>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</si>
  <si>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</si>
  <si>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</si>
  <si>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</si>
  <si>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</si>
  <si>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</si>
  <si>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</si>
  <si>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</si>
  <si>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</si>
  <si>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</si>
  <si>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</si>
  <si>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</si>
  <si>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</si>
  <si>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</si>
  <si>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</si>
  <si>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</si>
  <si>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</si>
  <si>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</si>
  <si>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</si>
  <si>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</si>
  <si>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</si>
  <si>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</si>
  <si>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</si>
  <si>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</si>
  <si>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</si>
  <si>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</si>
  <si>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</si>
  <si>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</si>
  <si>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</si>
  <si>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</si>
  <si>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</si>
  <si>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</si>
  <si>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</si>
  <si>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</si>
  <si>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</si>
  <si>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</si>
  <si>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</si>
  <si>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</si>
  <si>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</si>
  <si>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</si>
  <si>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</si>
  <si>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</si>
  <si>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</si>
  <si>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</si>
  <si>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</si>
  <si>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</si>
  <si>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</si>
  <si>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</si>
  <si>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</si>
  <si>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</si>
  <si>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</si>
  <si>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</si>
  <si>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</si>
  <si>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</si>
  <si>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</si>
  <si>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</si>
  <si>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</si>
  <si>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</si>
  <si>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</si>
  <si>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</si>
  <si>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</si>
  <si>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</si>
  <si>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</si>
  <si>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</si>
  <si>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</si>
  <si>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</si>
  <si>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</si>
  <si>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</si>
  <si>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</si>
  <si>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</si>
  <si>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</si>
  <si>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</si>
  <si>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</si>
  <si>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</si>
  <si>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</si>
  <si>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</si>
  <si>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</si>
  <si>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</si>
  <si>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</si>
  <si>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</si>
  <si>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</si>
  <si>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</si>
  <si>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</si>
  <si>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</si>
  <si>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</si>
  <si>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</si>
  <si>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</si>
  <si>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</si>
  <si>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</si>
  <si>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</si>
  <si>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</si>
  <si>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</si>
  <si>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</si>
  <si>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</si>
  <si>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</si>
  <si>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</si>
  <si>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</si>
  <si>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</si>
  <si>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</si>
  <si>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</si>
  <si>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</si>
  <si>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</si>
  <si>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</si>
  <si>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</si>
  <si>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</si>
  <si>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</si>
  <si>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</si>
  <si>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</si>
  <si>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</si>
  <si>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</si>
  <si>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</si>
  <si>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</si>
  <si>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</si>
  <si>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</si>
  <si>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</si>
  <si>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</si>
  <si>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</si>
  <si>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</si>
  <si>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</si>
  <si>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</si>
  <si>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</si>
  <si>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</si>
  <si>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</si>
  <si>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</si>
  <si>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</si>
  <si>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</si>
  <si>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</si>
  <si>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</si>
  <si>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</si>
  <si>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</si>
  <si>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</si>
  <si>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</si>
  <si>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</si>
  <si>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</si>
  <si>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</si>
  <si>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</si>
  <si>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</si>
  <si>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</si>
  <si>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</si>
  <si>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</si>
  <si>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</si>
  <si>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</si>
  <si>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</si>
  <si>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</si>
  <si>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</si>
  <si>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</si>
  <si>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</si>
  <si>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</si>
  <si>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</si>
  <si>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</si>
  <si>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</si>
  <si>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</si>
  <si>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</si>
  <si>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</si>
  <si>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</si>
  <si>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</si>
  <si>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</si>
  <si>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</si>
  <si>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</si>
  <si>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</si>
  <si>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</si>
  <si>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</si>
  <si>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</si>
  <si>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</si>
  <si>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</si>
  <si>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</si>
  <si>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</si>
  <si>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</si>
  <si>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</si>
  <si>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</si>
  <si>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</si>
  <si>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</si>
  <si>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</si>
  <si>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</si>
  <si>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</si>
  <si>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</si>
  <si>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</si>
  <si>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</si>
  <si>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</si>
  <si>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</si>
  <si>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</si>
  <si>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</si>
  <si>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</si>
  <si>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</si>
  <si>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</si>
  <si>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</si>
  <si>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</si>
  <si>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</si>
  <si>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</si>
  <si>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</si>
  <si>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</si>
  <si>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</si>
  <si>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</si>
  <si>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</si>
  <si>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</si>
  <si>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</si>
  <si>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</si>
  <si>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</si>
  <si>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</si>
  <si>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</si>
  <si>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</si>
  <si>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</si>
  <si>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</si>
  <si>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</si>
  <si>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</si>
  <si>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</si>
  <si>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</si>
  <si>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</si>
  <si>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</si>
  <si>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</si>
  <si>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</si>
  <si>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</si>
  <si>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</si>
  <si>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</si>
  <si>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</si>
  <si>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</si>
  <si>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</si>
  <si>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</si>
  <si>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</si>
  <si>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</si>
  <si>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</si>
  <si>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</si>
  <si>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</si>
  <si>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</si>
  <si>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</si>
  <si>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</si>
  <si>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</si>
  <si>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</si>
  <si>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</si>
  <si>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</si>
  <si>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</si>
  <si>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</si>
  <si>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</si>
  <si>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</si>
  <si>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</si>
  <si>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</si>
  <si>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</si>
  <si>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</si>
  <si>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</si>
  <si>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</si>
  <si>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</si>
  <si>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</si>
  <si>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</si>
  <si>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</si>
  <si>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</si>
  <si>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</si>
  <si>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</si>
  <si>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</si>
  <si>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</si>
  <si>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</si>
  <si>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</si>
  <si>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</si>
  <si>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</si>
  <si>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</si>
  <si>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</si>
  <si>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</si>
  <si>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</si>
  <si>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</si>
  <si>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</si>
  <si>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</si>
  <si>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</si>
  <si>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</si>
  <si>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</si>
  <si>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</si>
  <si>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</si>
  <si>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</si>
  <si>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</si>
  <si>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</si>
  <si>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</si>
  <si>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</si>
  <si>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</si>
  <si>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</si>
  <si>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</si>
  <si>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</si>
  <si>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</si>
  <si>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</si>
  <si>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</si>
  <si>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</si>
  <si>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</si>
  <si>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</si>
  <si>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</si>
  <si>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</si>
  <si>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</si>
  <si>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</si>
  <si>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</si>
  <si>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</si>
  <si>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</si>
  <si>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</si>
  <si>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</si>
  <si>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</si>
  <si>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</si>
  <si>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</si>
  <si>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</si>
  <si>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</si>
  <si>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</si>
  <si>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</si>
  <si>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</si>
  <si>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</si>
  <si>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</si>
  <si>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</si>
  <si>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</si>
  <si>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</si>
  <si>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</si>
  <si>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</si>
  <si>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</si>
  <si>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</si>
  <si>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</si>
  <si>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</si>
  <si>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</si>
  <si>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</si>
  <si>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</si>
  <si>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</si>
  <si>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</si>
  <si>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</si>
  <si>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</si>
  <si>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</si>
  <si>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</si>
  <si>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</si>
  <si>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</si>
  <si>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</si>
  <si>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</si>
  <si>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</si>
  <si>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</si>
  <si>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</si>
  <si>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</si>
  <si>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</si>
  <si>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</si>
  <si>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</si>
  <si>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</si>
  <si>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</si>
  <si>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</si>
  <si>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</si>
  <si>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</si>
  <si>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</si>
  <si>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</si>
  <si>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</si>
  <si>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</si>
  <si>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</si>
  <si>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</si>
  <si>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</si>
  <si>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</si>
  <si>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</si>
  <si>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</si>
  <si>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</si>
  <si>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</si>
  <si>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</si>
  <si>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</si>
  <si>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</si>
  <si>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</si>
  <si>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</si>
  <si>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</si>
  <si>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</si>
  <si>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</si>
  <si>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</si>
  <si>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</si>
  <si>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</si>
  <si>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</si>
  <si>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</si>
  <si>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</si>
  <si>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</si>
  <si>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</si>
  <si>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</si>
  <si>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</si>
  <si>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</si>
  <si>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</si>
  <si>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</si>
  <si>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</si>
  <si>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</si>
  <si>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</si>
  <si>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</si>
  <si>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</si>
  <si>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</si>
  <si>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</si>
  <si>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</si>
  <si>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</si>
  <si>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</si>
  <si>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</si>
  <si>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</si>
  <si>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</si>
  <si>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</si>
  <si>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</si>
  <si>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</si>
  <si>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</si>
  <si>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</si>
  <si>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</si>
  <si>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</si>
  <si>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</si>
  <si>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</si>
  <si>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</si>
  <si>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</si>
  <si>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</si>
  <si>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</si>
  <si>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</si>
  <si>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</si>
  <si>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</si>
  <si>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</si>
  <si>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</si>
  <si>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</si>
  <si>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</si>
  <si>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</si>
  <si>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</si>
  <si>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</si>
  <si>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</si>
  <si>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</si>
  <si>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</si>
  <si>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</si>
  <si>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</si>
  <si>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</si>
  <si>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</si>
  <si>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</si>
  <si>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</si>
  <si>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</si>
  <si>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</si>
  <si>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</si>
  <si>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</si>
  <si>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</si>
  <si>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</si>
  <si>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</si>
  <si>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</si>
  <si>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</si>
  <si>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</si>
  <si>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</si>
  <si>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</si>
  <si>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</si>
  <si>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</si>
  <si>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</si>
  <si>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</si>
  <si>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</si>
  <si>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</si>
  <si>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</si>
  <si>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</si>
  <si>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</si>
  <si>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</si>
  <si>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</si>
  <si>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</si>
  <si>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</si>
  <si>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</si>
  <si>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</si>
  <si>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</si>
  <si>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</si>
  <si>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</si>
  <si>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</si>
  <si>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</si>
  <si>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</si>
  <si>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</si>
  <si>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</si>
  <si>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</si>
  <si>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</si>
  <si>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</si>
  <si>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</si>
  <si>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</si>
  <si>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</si>
  <si>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</si>
  <si>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</si>
  <si>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</si>
  <si>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</si>
  <si>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</si>
  <si>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</si>
  <si>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</si>
  <si>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</si>
  <si>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</si>
  <si>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</si>
  <si>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</si>
  <si>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</si>
  <si>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</si>
  <si>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</si>
  <si>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</si>
  <si>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</si>
  <si>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</si>
  <si>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</si>
  <si>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</si>
  <si>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</si>
  <si>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</si>
  <si>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</si>
  <si>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</si>
  <si>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</si>
  <si>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</si>
  <si>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</si>
  <si>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</si>
  <si>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</si>
  <si>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</si>
  <si>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</si>
  <si>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</si>
  <si>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</si>
  <si>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</si>
  <si>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</si>
  <si>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</si>
  <si>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</si>
  <si>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</si>
  <si>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</si>
  <si>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</si>
  <si>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</si>
  <si>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</si>
  <si>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</si>
  <si>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</si>
  <si>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</si>
  <si>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</si>
  <si>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</si>
  <si>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</si>
  <si>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</si>
  <si>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</si>
  <si>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</si>
  <si>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</si>
  <si>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</si>
  <si>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</si>
  <si>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</si>
  <si>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</si>
  <si>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</si>
  <si>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</si>
  <si>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</si>
  <si>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</si>
  <si>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</si>
  <si>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</si>
  <si>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</si>
  <si>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</si>
  <si>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</si>
  <si>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</si>
  <si>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</si>
  <si>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</si>
  <si>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</si>
  <si>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</si>
  <si>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</si>
  <si>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</si>
  <si>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</si>
  <si>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</si>
  <si>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</si>
  <si>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</si>
  <si>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</si>
  <si>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</si>
  <si>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</si>
  <si>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</si>
  <si>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</si>
  <si>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</si>
  <si>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</si>
  <si>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</si>
  <si>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</si>
  <si>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</si>
  <si>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</si>
  <si>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</si>
  <si>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</si>
  <si>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</si>
  <si>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</si>
  <si>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</si>
  <si>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</si>
  <si>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</si>
  <si>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</si>
  <si>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</si>
  <si>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</si>
  <si>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</si>
  <si>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</si>
  <si>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</si>
  <si>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</si>
  <si>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</si>
  <si>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</si>
  <si>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</si>
  <si>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</si>
  <si>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</si>
  <si>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</si>
  <si>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</si>
  <si>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</si>
  <si>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</si>
  <si>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</si>
  <si>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</si>
  <si>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</si>
  <si>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</si>
  <si>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</si>
  <si>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</si>
  <si>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</si>
  <si>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</si>
  <si>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</si>
  <si>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</si>
  <si>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</si>
  <si>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</si>
  <si>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</si>
  <si>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</si>
  <si>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</si>
  <si>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</si>
  <si>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</si>
  <si>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</si>
  <si>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</si>
  <si>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</si>
  <si>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</si>
  <si>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</si>
  <si>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</si>
  <si>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</si>
  <si>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</si>
  <si>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</si>
  <si>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</si>
  <si>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</si>
  <si>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</si>
  <si>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</si>
  <si>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</si>
  <si>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</si>
  <si>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</si>
  <si>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</si>
  <si>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</si>
  <si>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</si>
  <si>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</si>
  <si>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</si>
  <si>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</si>
  <si>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</si>
  <si>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</si>
  <si>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</si>
  <si>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</si>
  <si>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</si>
  <si>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</si>
  <si>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</si>
  <si>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</si>
  <si>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</si>
  <si>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</si>
  <si>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</si>
  <si>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</si>
  <si>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</si>
  <si>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</si>
  <si>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</si>
  <si>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</si>
  <si>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</si>
  <si>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</si>
  <si>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</si>
  <si>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</si>
  <si>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</si>
  <si>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</si>
  <si>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</si>
  <si>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</si>
  <si>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</si>
  <si>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</si>
  <si>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</si>
  <si>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</si>
  <si>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</si>
  <si>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</si>
  <si>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</si>
  <si>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</si>
  <si>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</si>
  <si>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</si>
  <si>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</si>
  <si>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</si>
  <si>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</si>
  <si>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</si>
  <si>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</si>
  <si>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</si>
  <si>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</si>
  <si>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</si>
  <si>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</si>
  <si>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</si>
  <si>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</si>
  <si>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</si>
  <si>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</si>
  <si>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</si>
  <si>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</si>
  <si>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</si>
  <si>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</si>
  <si>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</si>
  <si>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</si>
  <si>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</si>
  <si>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</si>
  <si>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</si>
  <si>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</si>
  <si>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</si>
  <si>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</si>
  <si>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</si>
  <si>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</si>
  <si>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</si>
  <si>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</si>
  <si>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</si>
  <si>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</si>
  <si>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</si>
  <si>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</si>
  <si>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</si>
  <si>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</si>
  <si>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</si>
  <si>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</si>
  <si>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</si>
  <si>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</si>
  <si>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</si>
  <si>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</si>
  <si>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</si>
  <si>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</si>
  <si>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</si>
  <si>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</si>
  <si>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</si>
  <si>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</si>
  <si>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</si>
  <si>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</si>
  <si>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</si>
  <si>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</si>
  <si>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</si>
  <si>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</si>
  <si>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</si>
  <si>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</si>
  <si>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</si>
  <si>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</si>
  <si>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</si>
  <si>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</si>
  <si>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</si>
  <si>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</si>
  <si>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</si>
  <si>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</si>
  <si>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</si>
  <si>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</si>
  <si>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</si>
  <si>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</si>
  <si>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</si>
  <si>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</si>
  <si>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</si>
  <si>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</si>
  <si>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</si>
  <si>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</si>
  <si>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</si>
  <si>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</si>
  <si>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</si>
  <si>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</si>
  <si>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</si>
  <si>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</si>
  <si>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</si>
  <si>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</si>
  <si>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</si>
  <si>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</si>
  <si>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</si>
  <si>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</si>
  <si>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</si>
  <si>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</si>
  <si>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</si>
  <si>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</si>
  <si>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</si>
  <si>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</si>
  <si>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</si>
  <si>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</si>
  <si>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</si>
  <si>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</si>
  <si>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</si>
  <si>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</si>
  <si>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</si>
  <si>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</si>
  <si>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</si>
  <si>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</si>
  <si>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</si>
  <si>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</si>
  <si>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</si>
  <si>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</si>
  <si>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</si>
  <si>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</si>
  <si>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</si>
  <si>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</si>
  <si>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</si>
  <si>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</si>
  <si>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</si>
  <si>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</si>
  <si>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</si>
  <si>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</si>
  <si>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</si>
  <si>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</si>
  <si>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</si>
  <si>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</si>
  <si>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</si>
  <si>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</si>
  <si>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</si>
  <si>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</si>
  <si>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</si>
  <si>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</si>
  <si>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</si>
  <si>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</si>
  <si>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</si>
  <si>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</si>
  <si>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</si>
  <si>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</si>
  <si>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</si>
  <si>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</si>
  <si>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</si>
  <si>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</si>
  <si>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</si>
  <si>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</si>
  <si>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</si>
  <si>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</si>
  <si>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</si>
  <si>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</si>
  <si>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</si>
  <si>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</si>
  <si>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</si>
  <si>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</si>
  <si>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</si>
  <si>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</si>
  <si>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</si>
  <si>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</si>
  <si>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</si>
  <si>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</si>
  <si>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</si>
  <si>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</si>
  <si>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</si>
  <si>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</si>
  <si>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</si>
  <si>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</si>
  <si>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</si>
  <si>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</si>
  <si>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</si>
  <si>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</si>
  <si>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</si>
  <si>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</si>
  <si>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</si>
  <si>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</si>
  <si>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</si>
  <si>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</si>
  <si>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</si>
  <si>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</si>
  <si>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</si>
  <si>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</si>
  <si>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</si>
  <si>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</si>
  <si>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</si>
  <si>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</si>
  <si>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</si>
  <si>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</si>
  <si>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</si>
  <si>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</si>
  <si>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</si>
  <si>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</si>
  <si>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</si>
  <si>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</si>
  <si>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</si>
  <si>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</si>
  <si>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</si>
  <si>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</si>
  <si>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</si>
  <si>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</si>
  <si>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</si>
  <si>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</si>
  <si>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</si>
  <si>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</si>
  <si>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</si>
  <si>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</si>
  <si>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</si>
  <si>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</si>
  <si>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</si>
  <si>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</si>
  <si>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</si>
  <si>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</si>
  <si>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</si>
  <si>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</si>
  <si>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</si>
  <si>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</si>
  <si>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</si>
  <si>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</si>
  <si>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</si>
  <si>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</si>
  <si>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</si>
  <si>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</si>
  <si>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</si>
  <si>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</si>
  <si>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</si>
  <si>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</si>
  <si>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</si>
  <si>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</si>
  <si>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</si>
  <si>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</si>
  <si>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</si>
  <si>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</si>
  <si>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</si>
  <si>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</si>
  <si>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</si>
  <si>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</si>
  <si>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</si>
  <si>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</si>
  <si>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</si>
  <si>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</si>
  <si>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</si>
  <si>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</si>
  <si>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</si>
  <si>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</si>
  <si>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</si>
  <si>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</si>
  <si>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</si>
  <si>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</si>
  <si>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</si>
  <si>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</si>
  <si>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</si>
  <si>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</si>
  <si>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</si>
  <si>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</si>
  <si>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</si>
  <si>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</si>
  <si>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</si>
  <si>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</si>
  <si>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</si>
  <si>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</si>
  <si>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</si>
  <si>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</si>
  <si>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</si>
  <si>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</si>
  <si>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</si>
  <si>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</si>
  <si>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</si>
  <si>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</si>
  <si>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</si>
  <si>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</si>
  <si>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</si>
  <si>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</si>
  <si>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</si>
  <si>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</si>
  <si>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</si>
  <si>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</si>
  <si>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</si>
  <si>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</si>
  <si>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</si>
  <si>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</si>
  <si>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</si>
  <si>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</si>
  <si>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</si>
  <si>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</si>
  <si>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</si>
  <si>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</si>
  <si>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</si>
  <si>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</si>
  <si>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</si>
  <si>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</si>
  <si>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</si>
  <si>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</si>
  <si>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</si>
  <si>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</si>
  <si>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</si>
  <si>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</si>
  <si>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</si>
  <si>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</si>
  <si>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</si>
  <si>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</si>
  <si>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</si>
  <si>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</si>
  <si>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</si>
  <si>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</si>
  <si>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</si>
  <si>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</si>
  <si>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</si>
  <si>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</si>
  <si>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</si>
  <si>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</si>
  <si>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</si>
  <si>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</si>
  <si>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</si>
  <si>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</si>
  <si>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</si>
  <si>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</si>
  <si>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</si>
  <si>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</si>
  <si>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</si>
  <si>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</si>
  <si>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</si>
  <si>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</si>
  <si>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</si>
  <si>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</si>
  <si>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</si>
  <si>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</si>
  <si>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</si>
  <si>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</si>
  <si>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</si>
  <si>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</si>
  <si>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</si>
  <si>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</si>
  <si>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</si>
  <si>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</si>
  <si>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</si>
  <si>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</si>
  <si>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</si>
  <si>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</si>
  <si>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</si>
  <si>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</si>
  <si>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</si>
  <si>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</si>
  <si>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</si>
  <si>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</si>
  <si>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</si>
  <si>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</si>
  <si>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</si>
  <si>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</si>
  <si>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</si>
  <si>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</si>
  <si>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</si>
  <si>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</si>
  <si>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</si>
  <si>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</si>
  <si>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</si>
  <si>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</si>
  <si>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</si>
  <si>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</si>
  <si>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</si>
  <si>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</si>
  <si>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</si>
  <si>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</si>
  <si>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</si>
  <si>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</si>
  <si>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</si>
  <si>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</si>
  <si>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</si>
  <si>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</si>
  <si>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</si>
  <si>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</si>
  <si>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</si>
  <si>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</si>
  <si>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</si>
  <si>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</si>
  <si>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</si>
  <si>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</si>
  <si>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</si>
  <si>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</si>
  <si>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</si>
  <si>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</si>
  <si>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</si>
  <si>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</si>
  <si>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</si>
  <si>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</si>
  <si>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</si>
  <si>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</si>
  <si>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</si>
  <si>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</si>
  <si>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</si>
  <si>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</si>
  <si>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</si>
  <si>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</si>
  <si>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</si>
  <si>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</si>
  <si>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</si>
  <si>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</si>
  <si>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</si>
  <si>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</si>
  <si>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</si>
  <si>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</si>
  <si>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</si>
  <si>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</si>
  <si>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</si>
  <si>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</si>
  <si>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</si>
  <si>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</si>
  <si>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</si>
  <si>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</si>
  <si>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</si>
  <si>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</si>
  <si>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</si>
  <si>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</si>
  <si>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</si>
  <si>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</si>
  <si>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</si>
  <si>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</si>
  <si>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</si>
  <si>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</si>
  <si>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</si>
  <si>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</si>
  <si>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</si>
  <si>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</si>
  <si>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</si>
  <si>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</si>
  <si>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</si>
  <si>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</si>
  <si>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</si>
  <si>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</si>
  <si>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</si>
  <si>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</si>
  <si>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</si>
  <si>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</si>
  <si>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</si>
  <si>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</si>
  <si>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</si>
  <si>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</si>
  <si>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</si>
  <si>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</si>
  <si>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</si>
  <si>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</si>
  <si>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</si>
  <si>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</si>
  <si>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</si>
  <si>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</si>
  <si>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</si>
  <si>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</si>
  <si>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</si>
  <si>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</si>
  <si>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</si>
  <si>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</si>
  <si>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</si>
  <si>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</si>
  <si>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</si>
  <si>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</si>
  <si>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</si>
  <si>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</si>
  <si>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</si>
  <si>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</si>
  <si>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</si>
  <si>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</si>
  <si>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</si>
  <si>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</si>
  <si>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</si>
  <si>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</si>
  <si>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</si>
  <si>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</si>
  <si>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</si>
  <si>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</si>
  <si>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</si>
  <si>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</si>
  <si>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</si>
  <si>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</si>
  <si>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</si>
  <si>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</si>
  <si>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</si>
  <si>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</si>
  <si>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</si>
  <si>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</si>
  <si>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</si>
  <si>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</si>
  <si>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</si>
  <si>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</si>
  <si>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</si>
  <si>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</si>
  <si>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</si>
  <si>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</si>
  <si>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</si>
  <si>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</si>
  <si>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</si>
  <si>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</si>
  <si>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</si>
  <si>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</si>
  <si>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</si>
  <si>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</si>
  <si>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</si>
  <si>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</si>
  <si>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</si>
  <si>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</si>
  <si>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</si>
  <si>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</si>
  <si>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</si>
  <si>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</si>
  <si>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</si>
  <si>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</si>
  <si>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</si>
  <si>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</si>
  <si>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</si>
  <si>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</si>
  <si>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</si>
  <si>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</si>
  <si>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</si>
  <si>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</si>
  <si>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</si>
  <si>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</si>
  <si>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</si>
  <si>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</si>
  <si>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</si>
  <si>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</si>
  <si>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</si>
  <si>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</si>
  <si>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</si>
  <si>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</si>
  <si>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</si>
  <si>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</si>
  <si>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</si>
  <si>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</si>
  <si>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</si>
  <si>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</si>
  <si>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</si>
  <si>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</si>
  <si>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</si>
  <si>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</si>
  <si>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</si>
  <si>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</si>
  <si>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</si>
  <si>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</si>
  <si>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</si>
  <si>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</si>
  <si>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</si>
  <si>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</si>
  <si>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</si>
  <si>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</si>
  <si>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</si>
  <si>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</si>
  <si>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</si>
  <si>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</si>
  <si>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</si>
  <si>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</si>
  <si>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</si>
  <si>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</si>
  <si>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</si>
  <si>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</si>
  <si>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</si>
  <si>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</si>
  <si>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</si>
  <si>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</si>
  <si>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</si>
  <si>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</si>
  <si>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</si>
  <si>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</si>
  <si>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</si>
  <si>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</si>
  <si>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</si>
  <si>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</si>
  <si>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</si>
  <si>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</si>
  <si>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</si>
  <si>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</si>
  <si>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</si>
  <si>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</si>
  <si>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</si>
  <si>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</si>
  <si>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</si>
  <si>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</si>
  <si>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</si>
  <si>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</si>
  <si>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</si>
  <si>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</si>
  <si>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</si>
  <si>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</si>
  <si>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</si>
  <si>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</si>
  <si>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</si>
  <si>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</si>
  <si>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</si>
  <si>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</si>
  <si>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</si>
  <si>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</si>
  <si>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</si>
  <si>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</si>
  <si>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</si>
  <si>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</si>
  <si>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</si>
  <si>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</si>
  <si>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</si>
  <si>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</si>
  <si>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</si>
  <si>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</si>
  <si>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</si>
  <si>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</si>
  <si>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</si>
  <si>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</si>
  <si>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</si>
  <si>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</si>
  <si>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</si>
  <si>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</si>
  <si>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</si>
  <si>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</si>
  <si>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</si>
  <si>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</si>
  <si>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</si>
  <si>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</si>
  <si>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</si>
  <si>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</si>
  <si>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</si>
  <si>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</si>
  <si>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</si>
  <si>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</si>
  <si>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</si>
  <si>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</si>
  <si>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</si>
  <si>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</si>
  <si>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</si>
  <si>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</si>
  <si>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</si>
  <si>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</si>
  <si>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</si>
  <si>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</si>
  <si>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</si>
  <si>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</si>
  <si>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</si>
  <si>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</si>
  <si>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</si>
  <si>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</si>
  <si>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</si>
  <si>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</si>
  <si>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</si>
  <si>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</si>
  <si>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</si>
  <si>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</si>
  <si>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</si>
  <si>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</si>
  <si>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</si>
  <si>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</si>
  <si>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</si>
  <si>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</si>
  <si>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</si>
  <si>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</si>
  <si>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</si>
  <si>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</si>
  <si>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</si>
  <si>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</si>
  <si>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</si>
  <si>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</si>
  <si>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</si>
  <si>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</si>
  <si>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</si>
  <si>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</si>
  <si>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</si>
  <si>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</si>
  <si>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</si>
  <si>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</si>
  <si>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</si>
  <si>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</si>
  <si>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</si>
  <si>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</si>
  <si>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</si>
  <si>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</si>
  <si>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</si>
  <si>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</si>
  <si>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</si>
  <si>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</si>
  <si>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</si>
  <si>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</si>
  <si>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</si>
  <si>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</si>
  <si>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</si>
  <si>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</si>
  <si>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</si>
  <si>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</si>
  <si>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</si>
  <si>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</si>
  <si>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</si>
  <si>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</si>
  <si>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</si>
  <si>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</si>
  <si>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</si>
  <si>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</si>
  <si>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</si>
  <si>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</si>
  <si>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</si>
  <si>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</si>
  <si>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</si>
  <si>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</si>
  <si>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</si>
  <si>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</si>
  <si>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</si>
  <si>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</si>
  <si>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</si>
  <si>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</si>
  <si>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</si>
  <si>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</si>
  <si>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</si>
  <si>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</si>
  <si>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</si>
  <si>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</si>
  <si>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</si>
  <si>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</si>
  <si>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</si>
  <si>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</si>
  <si>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</si>
  <si>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</si>
  <si>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</si>
  <si>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</si>
  <si>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</si>
  <si>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</si>
  <si>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</si>
  <si>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</si>
  <si>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</si>
  <si>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</si>
  <si>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</si>
  <si>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</si>
  <si>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</si>
  <si>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</si>
  <si>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</si>
  <si>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</si>
  <si>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</si>
  <si>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</si>
  <si>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</si>
  <si>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</si>
  <si>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</si>
  <si>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</si>
  <si>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</si>
  <si>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</si>
  <si>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</si>
  <si>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</si>
  <si>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</si>
  <si>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</si>
  <si>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</si>
  <si>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</si>
  <si>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</si>
  <si>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</si>
  <si>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</si>
  <si>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</si>
  <si>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</si>
  <si>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</si>
  <si>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</si>
  <si>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</si>
  <si>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</si>
  <si>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</si>
  <si>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</si>
  <si>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</si>
  <si>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</si>
  <si>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</si>
  <si>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</si>
  <si>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</si>
  <si>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</si>
  <si>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</si>
  <si>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</si>
  <si>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</si>
  <si>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</si>
  <si>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</si>
  <si>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</si>
  <si>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</si>
  <si>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</si>
  <si>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</si>
  <si>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</si>
  <si>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</si>
  <si>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</si>
  <si>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</si>
  <si>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</si>
  <si>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</si>
  <si>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</si>
  <si>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</si>
  <si>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</si>
  <si>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</si>
  <si>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</si>
  <si>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</si>
  <si>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</si>
  <si>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</si>
  <si>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</si>
  <si>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</si>
  <si>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</si>
  <si>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</si>
  <si>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</si>
  <si>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</si>
  <si>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</si>
  <si>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</si>
  <si>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</si>
  <si>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</si>
  <si>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</si>
  <si>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</si>
  <si>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</si>
  <si>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</si>
  <si>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</si>
  <si>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</si>
  <si>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</si>
  <si>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</si>
  <si>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</si>
  <si>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</si>
  <si>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</si>
  <si>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</si>
  <si>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</si>
  <si>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</si>
  <si>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</si>
  <si>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</si>
  <si>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</si>
  <si>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</si>
  <si>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</si>
  <si>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</si>
  <si>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</si>
  <si>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</si>
  <si>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</si>
  <si>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</si>
  <si>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</si>
  <si>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</si>
  <si>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</si>
  <si>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</si>
  <si>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</si>
  <si>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</si>
  <si>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</si>
  <si>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</si>
  <si>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</si>
  <si>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</si>
  <si>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</si>
  <si>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</si>
  <si>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</si>
  <si>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</si>
  <si>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</si>
  <si>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</si>
  <si>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</si>
  <si>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</si>
  <si>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</si>
  <si>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</si>
  <si>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</si>
  <si>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</si>
  <si>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</si>
  <si>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</si>
  <si>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</si>
  <si>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</si>
  <si>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</si>
  <si>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</si>
  <si>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</si>
  <si>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</si>
  <si>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</si>
  <si>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</si>
  <si>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</si>
  <si>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</si>
  <si>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</si>
  <si>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</si>
  <si>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</si>
  <si>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</si>
  <si>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</si>
  <si>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</si>
  <si>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</si>
  <si>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</si>
  <si>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</si>
  <si>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</si>
  <si>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</si>
  <si>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</si>
  <si>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</si>
  <si>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</si>
  <si>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</si>
  <si>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</si>
  <si>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</si>
  <si>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</si>
  <si>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</si>
  <si>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</si>
  <si>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</si>
  <si>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</si>
  <si>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</si>
  <si>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</si>
  <si>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</si>
  <si>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</si>
  <si>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</si>
  <si>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</si>
  <si>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</si>
  <si>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</si>
  <si>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</si>
  <si>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</si>
  <si>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</si>
  <si>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</si>
  <si>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</si>
  <si>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</si>
  <si>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</si>
  <si>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</si>
  <si>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</si>
  <si>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</si>
  <si>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</si>
  <si>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</si>
  <si>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</si>
  <si>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</si>
  <si>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</si>
  <si>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</si>
  <si>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</si>
  <si>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</si>
  <si>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</si>
  <si>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</si>
  <si>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</si>
  <si>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</si>
  <si>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</si>
  <si>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</si>
  <si>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</si>
  <si>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</si>
  <si>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</si>
  <si>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</si>
  <si>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</si>
  <si>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</si>
  <si>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</si>
  <si>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</si>
  <si>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</si>
  <si>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</si>
  <si>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</si>
  <si>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</si>
  <si>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</si>
  <si>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</si>
  <si>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</si>
  <si>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</si>
  <si>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</si>
  <si>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</si>
  <si>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</si>
  <si>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</si>
  <si>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</si>
  <si>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</si>
  <si>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</si>
  <si>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</si>
  <si>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</si>
  <si>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</si>
  <si>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</si>
  <si>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</si>
  <si>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</si>
  <si>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</si>
  <si>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</si>
  <si>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</si>
  <si>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</si>
  <si>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</si>
  <si>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</si>
  <si>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</si>
  <si>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</si>
  <si>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</si>
  <si>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</si>
  <si>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</si>
  <si>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</si>
  <si>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</si>
  <si>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</si>
  <si>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</si>
  <si>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</si>
  <si>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</si>
  <si>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</si>
  <si>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</si>
  <si>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</si>
  <si>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</si>
  <si>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</si>
  <si>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</si>
  <si>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</si>
  <si>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</si>
  <si>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</si>
  <si>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</si>
  <si>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</si>
  <si>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</si>
  <si>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</si>
  <si>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</si>
  <si>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</si>
  <si>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</si>
  <si>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</si>
  <si>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</si>
  <si>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</si>
  <si>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</si>
  <si>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</si>
  <si>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</si>
  <si>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</si>
  <si>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</si>
  <si>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</si>
  <si>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</si>
  <si>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</si>
  <si>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</si>
  <si>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</si>
  <si>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</si>
  <si>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</si>
  <si>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</si>
  <si>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</si>
  <si>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</si>
  <si>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</si>
  <si>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</si>
  <si>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</si>
  <si>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</si>
  <si>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</si>
  <si>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</si>
  <si>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</si>
  <si>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</si>
  <si>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</si>
  <si>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</si>
  <si>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</si>
  <si>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</si>
  <si>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</si>
  <si>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</si>
  <si>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</si>
  <si>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</si>
  <si>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</si>
  <si>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</si>
  <si>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</si>
  <si>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</si>
  <si>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</si>
  <si>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</si>
  <si>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</si>
  <si>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</si>
  <si>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</si>
  <si>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</si>
  <si>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</si>
  <si>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</si>
  <si>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</si>
  <si>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</si>
  <si>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</si>
  <si>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</si>
  <si>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</si>
  <si>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</si>
  <si>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</si>
  <si>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</si>
  <si>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</si>
  <si>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</si>
  <si>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</si>
  <si>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</si>
  <si>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</si>
  <si>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</si>
  <si>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</si>
  <si>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</si>
  <si>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</si>
  <si>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</si>
  <si>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</si>
  <si>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</si>
  <si>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</si>
  <si>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</si>
  <si>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</si>
  <si>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</si>
  <si>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</si>
  <si>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</si>
  <si>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</si>
  <si>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</si>
  <si>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</si>
  <si>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</si>
  <si>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</si>
  <si>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</si>
  <si>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</si>
  <si>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</si>
  <si>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</si>
  <si>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</si>
  <si>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</si>
  <si>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</si>
  <si>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</si>
  <si>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</si>
  <si>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</si>
  <si>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</si>
  <si>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</si>
  <si>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</si>
  <si>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</si>
  <si>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</si>
  <si>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</si>
  <si>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</si>
  <si>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</si>
  <si>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</si>
  <si>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</si>
  <si>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</si>
  <si>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</si>
  <si>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</si>
  <si>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</si>
  <si>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</si>
  <si>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</si>
  <si>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</si>
  <si>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</si>
  <si>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</si>
  <si>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</si>
  <si>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</si>
  <si>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</si>
  <si>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</si>
  <si>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</si>
  <si>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</si>
  <si>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</si>
  <si>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</si>
  <si>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</si>
  <si>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</si>
  <si>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</si>
  <si>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</si>
  <si>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</si>
  <si>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</si>
  <si>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</si>
  <si>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</si>
  <si>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</si>
  <si>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</si>
  <si>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</si>
  <si>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</si>
  <si>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</si>
  <si>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</si>
  <si>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</si>
  <si>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</si>
  <si>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</si>
  <si>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</si>
  <si>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</si>
  <si>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</si>
  <si>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</si>
  <si>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</si>
  <si>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</si>
  <si>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</si>
  <si>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</si>
  <si>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</si>
  <si>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</si>
  <si>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</si>
  <si>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</si>
  <si>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</si>
  <si>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</si>
  <si>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</si>
  <si>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</si>
  <si>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</si>
  <si>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</si>
  <si>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</si>
  <si>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</si>
  <si>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</si>
  <si>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</si>
  <si>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</si>
  <si>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</si>
  <si>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</si>
  <si>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</si>
  <si>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</si>
  <si>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</si>
  <si>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</si>
  <si>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</si>
  <si>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</si>
  <si>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</si>
  <si>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</si>
  <si>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</si>
  <si>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</si>
  <si>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</si>
  <si>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</si>
  <si>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</si>
  <si>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</si>
  <si>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</si>
  <si>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</si>
  <si>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</si>
  <si>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</si>
  <si>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</si>
  <si>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</si>
  <si>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</si>
  <si>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</si>
  <si>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</si>
  <si>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</si>
  <si>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</si>
  <si>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</si>
  <si>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</si>
  <si>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</si>
  <si>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</si>
  <si>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</si>
  <si>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</si>
  <si>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</si>
  <si>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</si>
  <si>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</si>
  <si>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</si>
  <si>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</si>
  <si>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</si>
  <si>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</si>
  <si>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</si>
  <si>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</si>
  <si>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</si>
  <si>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</si>
  <si>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</si>
  <si>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</si>
  <si>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</si>
  <si>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</si>
  <si>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</si>
  <si>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</si>
  <si>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</si>
  <si>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</si>
  <si>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</si>
  <si>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</si>
  <si>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</si>
  <si>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</si>
  <si>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</si>
  <si>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</si>
  <si>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</si>
  <si>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</si>
  <si>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</si>
  <si>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</si>
  <si>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</si>
  <si>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</si>
  <si>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</si>
  <si>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</si>
  <si>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</si>
  <si>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</si>
  <si>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</si>
  <si>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</si>
  <si>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</si>
  <si>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</si>
  <si>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</si>
  <si>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</si>
  <si>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</si>
  <si>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</si>
  <si>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</si>
  <si>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</si>
  <si>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</si>
  <si>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</si>
  <si>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</si>
  <si>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</si>
  <si>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</si>
  <si>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</si>
  <si>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</si>
  <si>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</si>
  <si>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</si>
  <si>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</si>
  <si>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</si>
  <si>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</si>
  <si>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</si>
  <si>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</si>
  <si>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</si>
  <si>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</si>
  <si>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</si>
  <si>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</si>
  <si>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</si>
  <si>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</si>
  <si>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</si>
  <si>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</si>
  <si>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</si>
  <si>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</si>
  <si>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</si>
  <si>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</si>
  <si>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</si>
  <si>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</si>
  <si>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</si>
  <si>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</si>
  <si>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</si>
  <si>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</si>
  <si>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</si>
  <si>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</si>
  <si>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</si>
  <si>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</si>
  <si>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</si>
  <si>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</si>
  <si>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</si>
  <si>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</si>
  <si>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</si>
  <si>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</si>
  <si>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</si>
  <si>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</si>
  <si>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</si>
  <si>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</si>
  <si>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</si>
  <si>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</si>
  <si>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</si>
  <si>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</si>
  <si>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</si>
  <si>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</si>
  <si>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</si>
  <si>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</si>
  <si>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</si>
  <si>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</si>
  <si>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</si>
  <si>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</si>
  <si>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</si>
  <si>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</si>
  <si>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</si>
  <si>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</si>
  <si>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</si>
  <si>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</si>
  <si>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</si>
  <si>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</si>
  <si>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</si>
  <si>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</si>
  <si>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</si>
  <si>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</si>
  <si>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</si>
  <si>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</si>
  <si>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</si>
  <si>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</si>
  <si>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</si>
  <si>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</si>
  <si>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</si>
  <si>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</si>
  <si>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</si>
  <si>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</si>
  <si>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</si>
  <si>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</si>
  <si>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</si>
  <si>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</si>
  <si>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</si>
  <si>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</si>
  <si>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</si>
  <si>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</si>
  <si>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</si>
  <si>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</si>
  <si>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</si>
  <si>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</si>
  <si>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</si>
  <si>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</si>
  <si>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</si>
  <si>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</si>
  <si>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</si>
  <si>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</si>
  <si>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</si>
  <si>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</si>
  <si>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</si>
  <si>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</si>
  <si>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</si>
  <si>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</si>
  <si>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</si>
  <si>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</si>
  <si>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</si>
  <si>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</si>
  <si>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</si>
  <si>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</si>
  <si>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</si>
  <si>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</si>
  <si>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</si>
  <si>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</si>
  <si>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</si>
  <si>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</si>
  <si>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</si>
  <si>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</si>
  <si>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</si>
  <si>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</si>
  <si>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</si>
  <si>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</si>
  <si>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</si>
  <si>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</si>
  <si>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</si>
  <si>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</si>
  <si>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</si>
  <si>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</si>
  <si>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</si>
  <si>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</si>
  <si>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</si>
  <si>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</si>
  <si>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</si>
  <si>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</si>
  <si>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</si>
  <si>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</si>
  <si>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</si>
  <si>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</si>
  <si>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</si>
  <si>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</si>
  <si>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</si>
  <si>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</si>
  <si>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</si>
  <si>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</si>
  <si>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</si>
  <si>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</si>
  <si>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</si>
  <si>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</si>
  <si>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</si>
  <si>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</si>
  <si>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</si>
  <si>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</si>
  <si>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</si>
  <si>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</si>
  <si>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</si>
  <si>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</si>
  <si>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</si>
  <si>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</si>
  <si>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</si>
  <si>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</si>
  <si>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</si>
  <si>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</si>
  <si>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</si>
  <si>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</si>
  <si>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</si>
  <si>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</si>
  <si>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</si>
  <si>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</si>
  <si>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</si>
  <si>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</si>
  <si>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</si>
  <si>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</si>
  <si>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</si>
  <si>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</si>
  <si>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</si>
  <si>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</si>
  <si>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</si>
  <si>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</si>
  <si>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</si>
  <si>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</si>
  <si>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</si>
  <si>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</si>
  <si>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</si>
  <si>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</si>
  <si>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</si>
  <si>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</si>
  <si>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</si>
  <si>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</si>
  <si>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</si>
  <si>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</si>
  <si>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</si>
  <si>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</si>
  <si>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</si>
  <si>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</si>
  <si>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</si>
  <si>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</si>
  <si>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</si>
  <si>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</si>
  <si>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</si>
  <si>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</si>
  <si>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</si>
  <si>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</si>
  <si>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</si>
  <si>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</si>
  <si>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</si>
  <si>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</si>
  <si>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</si>
  <si>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</si>
  <si>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</si>
  <si>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</si>
  <si>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</si>
  <si>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</si>
  <si>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</si>
  <si>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</si>
  <si>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</si>
  <si>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</si>
  <si>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</si>
  <si>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</si>
  <si>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</si>
  <si>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</si>
  <si>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</si>
  <si>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</si>
  <si>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</si>
  <si>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</si>
  <si>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</si>
  <si>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</si>
  <si>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</si>
  <si>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</si>
  <si>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</si>
  <si>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</si>
  <si>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</si>
  <si>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</si>
  <si>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</si>
  <si>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</si>
  <si>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</si>
  <si>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</si>
  <si>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</si>
  <si>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</si>
  <si>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</si>
  <si>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</si>
  <si>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</si>
  <si>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</si>
  <si>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</si>
  <si>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</si>
  <si>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</si>
  <si>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</si>
  <si>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</si>
  <si>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</si>
  <si>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</si>
  <si>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</si>
  <si>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</si>
  <si>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</si>
  <si>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</si>
  <si>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</si>
  <si>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</si>
  <si>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</si>
  <si>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</si>
  <si>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</si>
  <si>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</si>
  <si>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</si>
  <si>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</si>
  <si>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</si>
  <si>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</si>
  <si>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</si>
  <si>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</si>
  <si>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</si>
  <si>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</si>
  <si>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</si>
  <si>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</si>
  <si>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</si>
  <si>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</si>
  <si>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</si>
  <si>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</si>
  <si>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</si>
  <si>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</si>
  <si>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</si>
  <si>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</si>
  <si>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</si>
  <si>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</si>
  <si>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</si>
  <si>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</si>
  <si>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</si>
  <si>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</si>
  <si>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</si>
  <si>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</si>
  <si>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</si>
  <si>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</si>
  <si>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</si>
  <si>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</si>
  <si>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</si>
  <si>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</si>
  <si>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</si>
  <si>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</si>
  <si>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</si>
  <si>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</si>
  <si>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</si>
  <si>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</si>
  <si>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</si>
  <si>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</si>
  <si>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</si>
  <si>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</si>
  <si>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</si>
  <si>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</si>
  <si>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</si>
  <si>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</si>
  <si>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</si>
  <si>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</si>
  <si>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</si>
  <si>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</si>
  <si>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</si>
  <si>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</si>
  <si>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</si>
  <si>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</si>
  <si>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</si>
  <si>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</si>
  <si>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</si>
  <si>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</si>
  <si>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</si>
  <si>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</si>
  <si>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</si>
  <si>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</si>
  <si>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</si>
  <si>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</si>
  <si>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</si>
  <si>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</si>
  <si>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</si>
  <si>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</si>
  <si>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</si>
  <si>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</si>
  <si>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</si>
  <si>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</si>
  <si>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</si>
  <si>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</si>
  <si>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</si>
  <si>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</si>
  <si>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</si>
  <si>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</si>
  <si>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</si>
  <si>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</si>
  <si>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</si>
  <si>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</si>
  <si>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</si>
  <si>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</si>
  <si>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</si>
  <si>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</si>
  <si>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</si>
  <si>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</si>
  <si>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</si>
  <si>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</si>
  <si>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</si>
  <si>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</si>
  <si>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</si>
  <si>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</si>
  <si>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</si>
  <si>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</si>
  <si>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</si>
  <si>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</si>
  <si>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</si>
  <si>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</si>
  <si>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</si>
  <si>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</si>
  <si>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</si>
  <si>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</si>
  <si>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</si>
  <si>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</si>
  <si>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</si>
  <si>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</si>
  <si>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</si>
  <si>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</si>
  <si>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</si>
  <si>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</si>
  <si>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</si>
  <si>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</si>
  <si>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</si>
  <si>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</si>
  <si>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</si>
  <si>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</si>
  <si>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</si>
  <si>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</si>
  <si>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</si>
  <si>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</si>
  <si>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</si>
  <si>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</si>
  <si>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</si>
  <si>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</si>
  <si>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</si>
  <si>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</si>
  <si>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</si>
  <si>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</si>
  <si>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</si>
  <si>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</si>
  <si>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</si>
  <si>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</si>
  <si>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</si>
  <si>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</si>
  <si>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</si>
  <si>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</si>
  <si>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</si>
  <si>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</si>
  <si>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</si>
  <si>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</si>
  <si>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</si>
  <si>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</si>
  <si>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</si>
  <si>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</si>
  <si>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</si>
  <si>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</si>
  <si>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</si>
  <si>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</si>
  <si>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</si>
  <si>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</si>
  <si>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</si>
  <si>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</si>
  <si>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</si>
  <si>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</si>
  <si>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</si>
  <si>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</si>
  <si>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</si>
  <si>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</si>
  <si>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</si>
  <si>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</si>
  <si>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</si>
  <si>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</si>
  <si>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</si>
  <si>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</si>
  <si>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</si>
  <si>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</si>
  <si>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</si>
  <si>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</si>
  <si>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</si>
  <si>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</si>
  <si>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</si>
  <si>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</si>
  <si>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</si>
  <si>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</si>
  <si>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</si>
  <si>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</si>
  <si>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</si>
  <si>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</si>
  <si>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</si>
  <si>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</si>
  <si>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</si>
  <si>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</si>
  <si>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</si>
  <si>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</si>
  <si>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</si>
  <si>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</si>
  <si>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</si>
  <si>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</si>
  <si>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</si>
  <si>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</si>
  <si>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</si>
  <si>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</si>
  <si>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</si>
  <si>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</si>
  <si>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</si>
  <si>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</si>
  <si>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</si>
  <si>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</si>
  <si>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</si>
  <si>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</si>
  <si>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</si>
  <si>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</si>
  <si>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</si>
  <si>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</si>
  <si>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</si>
  <si>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</si>
  <si>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</si>
  <si>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</si>
  <si>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</si>
  <si>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</si>
  <si>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</si>
  <si>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</si>
  <si>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</si>
  <si>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</si>
  <si>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</si>
  <si>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</si>
  <si>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</si>
  <si>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</si>
  <si>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</si>
  <si>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</si>
  <si>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</si>
  <si>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</si>
  <si>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</si>
  <si>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</si>
  <si>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</si>
  <si>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</si>
  <si>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</si>
  <si>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</si>
  <si>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</si>
  <si>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</si>
  <si>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</si>
  <si>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</si>
  <si>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</si>
  <si>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</si>
  <si>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</si>
  <si>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</si>
  <si>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</si>
  <si>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</si>
  <si>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</si>
  <si>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</si>
  <si>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</si>
  <si>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</si>
  <si>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</si>
  <si>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</si>
  <si>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</si>
  <si>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</si>
  <si>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</si>
  <si>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</si>
  <si>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</si>
  <si>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</si>
  <si>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</si>
  <si>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</si>
  <si>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</si>
  <si>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</si>
  <si>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</si>
  <si>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</si>
  <si>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</si>
  <si>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</si>
  <si>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</si>
  <si>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</si>
  <si>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</si>
  <si>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</si>
  <si>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</si>
  <si>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</si>
  <si>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</si>
  <si>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</si>
  <si>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</si>
  <si>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</si>
  <si>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</si>
  <si>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</si>
  <si>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</si>
  <si>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</si>
  <si>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</si>
  <si>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</si>
  <si>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</si>
  <si>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</si>
  <si>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</si>
  <si>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</si>
  <si>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</si>
  <si>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</si>
  <si>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</si>
  <si>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</si>
  <si>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</si>
  <si>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</si>
  <si>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</si>
  <si>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</si>
  <si>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</si>
  <si>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</si>
  <si>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</si>
  <si>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</si>
  <si>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</si>
  <si>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</si>
  <si>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</si>
  <si>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</si>
  <si>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</si>
  <si>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</si>
  <si>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</si>
  <si>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</si>
  <si>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</si>
  <si>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</si>
  <si>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</si>
  <si>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</si>
  <si>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</si>
  <si>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</si>
  <si>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</si>
  <si>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</si>
  <si>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</si>
  <si>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</si>
  <si>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</si>
  <si>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</si>
  <si>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</si>
  <si>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</si>
  <si>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</si>
  <si>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</si>
  <si>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</si>
  <si>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</si>
  <si>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</si>
  <si>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</si>
  <si>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</si>
  <si>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</si>
  <si>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</si>
  <si>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</si>
  <si>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</si>
  <si>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</si>
  <si>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</si>
  <si>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</si>
  <si>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</si>
  <si>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</si>
  <si>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</si>
  <si>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</si>
  <si>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</si>
  <si>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</si>
  <si>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</si>
  <si>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</si>
  <si>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</si>
  <si>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</si>
  <si>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</si>
  <si>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</si>
  <si>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</si>
  <si>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</si>
  <si>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</si>
  <si>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</si>
  <si>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</si>
  <si>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</si>
  <si>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</si>
  <si>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</si>
  <si>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</si>
  <si>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</si>
  <si>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</si>
  <si>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</si>
  <si>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</si>
  <si>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</si>
  <si>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</si>
  <si>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</si>
  <si>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</si>
  <si>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</si>
  <si>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</si>
  <si>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</si>
  <si>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</si>
  <si>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</si>
  <si>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</si>
  <si>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</si>
  <si>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</si>
  <si>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</si>
  <si>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</si>
  <si>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</si>
  <si>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</si>
  <si>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</si>
  <si>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</si>
  <si>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</si>
  <si>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</si>
  <si>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</si>
  <si>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</si>
  <si>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</si>
  <si>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</si>
  <si>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</si>
  <si>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</si>
  <si>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</si>
  <si>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</si>
  <si>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</si>
  <si>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</si>
  <si>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</si>
  <si>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</si>
  <si>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</si>
  <si>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</si>
  <si>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</si>
  <si>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</si>
  <si>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</si>
  <si>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</si>
  <si>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</si>
  <si>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</si>
  <si>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</si>
  <si>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</si>
  <si>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</si>
  <si>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</si>
  <si>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</si>
  <si>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</si>
  <si>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</si>
  <si>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</si>
  <si>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</si>
  <si>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</si>
  <si>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</si>
  <si>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</si>
  <si>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</si>
  <si>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</si>
  <si>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</si>
  <si>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</si>
  <si>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</si>
  <si>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</si>
  <si>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</si>
  <si>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</si>
  <si>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</si>
  <si>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</si>
  <si>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</si>
  <si>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</si>
  <si>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</si>
  <si>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</si>
  <si>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</si>
  <si>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</si>
  <si>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</si>
  <si>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</si>
  <si>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</si>
  <si>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</si>
  <si>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</si>
  <si>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</si>
  <si>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</si>
  <si>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</si>
  <si>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</si>
  <si>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</si>
  <si>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</si>
  <si>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</si>
  <si>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</si>
  <si>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</si>
  <si>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</si>
  <si>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</si>
  <si>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</si>
  <si>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</si>
  <si>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</si>
  <si>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</si>
  <si>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</si>
  <si>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</si>
  <si>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</si>
  <si>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</si>
  <si>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</si>
  <si>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</si>
  <si>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</si>
  <si>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</si>
  <si>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</si>
  <si>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</si>
  <si>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</si>
  <si>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</si>
  <si>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</si>
  <si>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</si>
  <si>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</si>
  <si>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</si>
  <si>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</si>
  <si>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</si>
  <si>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</si>
  <si>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</si>
  <si>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</si>
  <si>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</si>
  <si>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</si>
  <si>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</si>
  <si>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</si>
  <si>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</si>
  <si>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</si>
  <si>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</si>
  <si>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</si>
  <si>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</si>
  <si>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</si>
  <si>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</si>
  <si>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</si>
  <si>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</si>
  <si>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</si>
  <si>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</si>
  <si>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</si>
  <si>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</si>
  <si>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</si>
  <si>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</si>
  <si>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</si>
  <si>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</si>
  <si>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</si>
  <si>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</si>
  <si>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</si>
  <si>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</si>
  <si>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</si>
  <si>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</si>
  <si>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</si>
  <si>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</si>
  <si>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</si>
  <si>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</si>
  <si>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</si>
  <si>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</si>
  <si>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</si>
  <si>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</si>
  <si>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</si>
  <si>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</si>
  <si>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</si>
  <si>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</si>
  <si>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</si>
  <si>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</si>
  <si>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</si>
  <si>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</si>
  <si>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</si>
  <si>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</si>
  <si>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</si>
  <si>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</si>
  <si>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</si>
  <si>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</si>
  <si>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</si>
  <si>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</si>
  <si>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</si>
  <si>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</si>
  <si>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</si>
  <si>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</si>
  <si>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</si>
  <si>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</si>
  <si>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</si>
  <si>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</si>
  <si>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</si>
  <si>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</si>
  <si>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</si>
  <si>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</si>
  <si>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</si>
  <si>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</si>
  <si>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</si>
  <si>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</si>
  <si>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</si>
  <si>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</si>
  <si>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</si>
  <si>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</si>
  <si>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</si>
  <si>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</si>
  <si>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</si>
  <si>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</si>
  <si>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</si>
  <si>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</si>
  <si>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</si>
  <si>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</si>
  <si>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</si>
  <si>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</si>
  <si>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</si>
  <si>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</si>
  <si>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</si>
  <si>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</si>
  <si>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</si>
  <si>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</si>
  <si>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</si>
  <si>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</si>
  <si>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</si>
  <si>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</si>
  <si>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</si>
  <si>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</si>
  <si>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</si>
  <si>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</si>
  <si>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</si>
  <si>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</si>
  <si>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</si>
  <si>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</si>
  <si>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</si>
  <si>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</si>
  <si>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</si>
  <si>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</si>
  <si>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</si>
  <si>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</si>
  <si>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</si>
  <si>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</si>
  <si>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</si>
  <si>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</si>
  <si>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</si>
  <si>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</si>
  <si>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</si>
  <si>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</si>
  <si>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</si>
  <si>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</si>
  <si>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</si>
  <si>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</si>
  <si>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</si>
  <si>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</si>
  <si>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</si>
  <si>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</si>
  <si>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</si>
  <si>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</si>
  <si>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</si>
  <si>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</si>
  <si>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</si>
  <si>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</si>
  <si>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</si>
  <si>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</si>
  <si>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</si>
  <si>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</si>
  <si>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</si>
  <si>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</si>
  <si>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</si>
  <si>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</si>
  <si>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</si>
  <si>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</si>
  <si>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</si>
  <si>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</si>
  <si>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</si>
  <si>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</si>
  <si>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</si>
  <si>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</si>
  <si>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</si>
  <si>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</si>
  <si>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</si>
  <si>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</si>
  <si>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</si>
  <si>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</si>
  <si>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</si>
  <si>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</si>
  <si>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</si>
  <si>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</si>
  <si>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</si>
  <si>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</si>
  <si>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</si>
  <si>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</si>
  <si>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</si>
  <si>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</si>
  <si>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</si>
  <si>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</si>
  <si>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</si>
  <si>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</si>
  <si>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</si>
  <si>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</si>
  <si>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</si>
  <si>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</si>
  <si>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</si>
  <si>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</si>
  <si>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</si>
  <si>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</si>
  <si>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</si>
  <si>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</si>
  <si>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</si>
  <si>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</si>
  <si>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</si>
  <si>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</si>
  <si>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</si>
  <si>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</si>
  <si>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</si>
  <si>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</si>
  <si>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</si>
  <si>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</si>
  <si>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</si>
  <si>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</si>
  <si>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</si>
  <si>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</si>
  <si>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</si>
  <si>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</si>
  <si>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</si>
  <si>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</si>
  <si>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</si>
  <si>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</si>
  <si>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</si>
  <si>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</si>
  <si>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</si>
  <si>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</si>
  <si>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</si>
  <si>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</si>
  <si>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</si>
  <si>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</si>
  <si>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</si>
  <si>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</si>
  <si>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</si>
  <si>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</si>
  <si>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</si>
  <si>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</si>
  <si>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</si>
  <si>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</si>
  <si>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</si>
  <si>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</si>
  <si>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</si>
  <si>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</si>
  <si>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</si>
  <si>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</si>
  <si>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</si>
  <si>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</si>
  <si>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</si>
  <si>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</si>
  <si>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</si>
  <si>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</si>
  <si>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</si>
  <si>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</si>
  <si>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</si>
  <si>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</si>
  <si>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</si>
  <si>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</si>
  <si>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</si>
  <si>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</si>
  <si>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</si>
  <si>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</si>
  <si>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</si>
  <si>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</si>
  <si>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</si>
  <si>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</si>
  <si>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</si>
  <si>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</si>
  <si>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</si>
  <si>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</si>
  <si>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</si>
  <si>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</si>
  <si>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</si>
  <si>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</si>
  <si>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</si>
  <si>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</si>
  <si>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</si>
  <si>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</si>
  <si>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</si>
  <si>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</si>
  <si>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</si>
  <si>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</si>
  <si>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</si>
  <si>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</si>
  <si>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</si>
  <si>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</si>
  <si>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</si>
  <si>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</si>
  <si>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</si>
  <si>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</si>
  <si>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</si>
  <si>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</si>
  <si>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</si>
  <si>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</si>
  <si>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</si>
  <si>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</si>
  <si>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</si>
  <si>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</si>
  <si>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</si>
  <si>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</si>
  <si>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</si>
  <si>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</si>
  <si>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</si>
  <si>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</si>
  <si>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</si>
  <si>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</si>
  <si>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</si>
  <si>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</si>
  <si>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</si>
  <si>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</si>
  <si>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</si>
  <si>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</si>
  <si>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</si>
  <si>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</si>
  <si>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</si>
  <si>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</si>
  <si>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</si>
  <si>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</si>
  <si>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</si>
  <si>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</si>
  <si>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</si>
  <si>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</si>
  <si>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</si>
  <si>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</si>
  <si>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</si>
  <si>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</si>
  <si>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</si>
  <si>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</si>
  <si>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</si>
  <si>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</si>
  <si>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</si>
  <si>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</si>
  <si>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</si>
  <si>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</si>
  <si>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</si>
  <si>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</si>
  <si>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</si>
  <si>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</si>
  <si>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</si>
  <si>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</si>
  <si>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</si>
  <si>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</si>
  <si>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</si>
  <si>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</si>
  <si>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</si>
  <si>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</si>
  <si>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</si>
  <si>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</si>
  <si>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</si>
  <si>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</si>
  <si>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</si>
  <si>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</si>
  <si>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</si>
  <si>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</si>
  <si>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</si>
  <si>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</si>
  <si>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</si>
  <si>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</si>
  <si>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</si>
  <si>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</si>
  <si>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</si>
  <si>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</si>
  <si>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</si>
  <si>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</si>
  <si>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</si>
  <si>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</si>
  <si>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</si>
  <si>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</si>
  <si>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</si>
  <si>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</si>
  <si>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</si>
  <si>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</si>
  <si>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</si>
  <si>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</si>
  <si>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</si>
  <si>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</si>
  <si>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</si>
  <si>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</si>
  <si>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</si>
  <si>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</si>
  <si>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</si>
  <si>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</si>
  <si>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</si>
  <si>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</si>
  <si>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</si>
  <si>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</si>
  <si>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</si>
  <si>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</si>
  <si>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</si>
  <si>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</si>
  <si>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</si>
  <si>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</si>
  <si>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</si>
  <si>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</si>
  <si>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</si>
  <si>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</si>
  <si>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</si>
  <si>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</si>
  <si>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</si>
  <si>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</si>
  <si>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</si>
  <si>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</si>
  <si>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</si>
  <si>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</si>
  <si>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</si>
  <si>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</si>
  <si>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</si>
  <si>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</si>
  <si>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</si>
  <si>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</si>
  <si>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</si>
  <si>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</si>
  <si>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</si>
  <si>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</si>
  <si>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</si>
  <si>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</si>
  <si>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</si>
  <si>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</si>
  <si>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</si>
  <si>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</si>
  <si>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</si>
  <si>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</si>
  <si>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</si>
  <si>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</si>
  <si>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</si>
  <si>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</si>
  <si>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</si>
  <si>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</si>
  <si>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</si>
  <si>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</si>
  <si>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</si>
  <si>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</si>
  <si>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</si>
  <si>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</si>
  <si>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</si>
  <si>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</si>
  <si>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</si>
  <si>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</si>
  <si>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</si>
  <si>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</si>
  <si>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</si>
  <si>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</si>
  <si>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</si>
  <si>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</si>
  <si>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</si>
  <si>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</si>
  <si>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</si>
  <si>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</si>
  <si>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</si>
  <si>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</si>
  <si>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</si>
  <si>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</si>
  <si>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</si>
  <si>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</si>
  <si>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</si>
  <si>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</si>
  <si>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</si>
  <si>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</si>
  <si>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</si>
  <si>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</si>
  <si>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</si>
  <si>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</si>
  <si>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</si>
  <si>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</si>
  <si>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</si>
  <si>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</si>
  <si>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</si>
  <si>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</si>
  <si>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</si>
  <si>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</si>
  <si>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</si>
  <si>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</si>
  <si>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</si>
  <si>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</si>
  <si>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</si>
  <si>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</si>
  <si>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</si>
  <si>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</si>
  <si>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</si>
  <si>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</si>
  <si>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</si>
  <si>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</si>
  <si>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</si>
  <si>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</si>
  <si>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</si>
  <si>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</si>
  <si>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</si>
  <si>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</si>
  <si>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</si>
  <si>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</si>
  <si>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</si>
  <si>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</si>
  <si>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</si>
  <si>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</si>
  <si>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</si>
  <si>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</si>
  <si>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</si>
  <si>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</si>
  <si>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</si>
  <si>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</si>
  <si>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</si>
  <si>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</si>
  <si>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</si>
  <si>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</si>
  <si>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</si>
  <si>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</si>
  <si>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</si>
  <si>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</si>
  <si>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</si>
  <si>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</si>
  <si>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</si>
  <si>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</si>
  <si>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</si>
  <si>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</si>
  <si>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</si>
  <si>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</si>
  <si>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</si>
  <si>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</si>
  <si>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</si>
  <si>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</si>
  <si>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</si>
  <si>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</si>
  <si>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</si>
  <si>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</si>
  <si>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</si>
  <si>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</si>
  <si>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</si>
  <si>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</si>
  <si>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</si>
  <si>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</si>
  <si>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</si>
  <si>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</si>
  <si>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</si>
  <si>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</si>
  <si>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</si>
  <si>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</si>
  <si>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</si>
  <si>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</si>
  <si>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</si>
  <si>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</si>
  <si>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</si>
  <si>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</si>
  <si>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</si>
  <si>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</si>
  <si>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</si>
  <si>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</si>
  <si>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</si>
  <si>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</si>
  <si>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</si>
  <si>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</si>
  <si>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</si>
  <si>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</si>
  <si>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</si>
  <si>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</si>
  <si>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</si>
  <si>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</si>
  <si>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</si>
  <si>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</si>
  <si>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</si>
  <si>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</si>
  <si>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</si>
  <si>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</si>
  <si>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</si>
  <si>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</si>
  <si>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</si>
  <si>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</si>
  <si>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</si>
  <si>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</si>
  <si>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</si>
  <si>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</si>
  <si>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</si>
  <si>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</si>
  <si>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</si>
  <si>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</si>
  <si>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</si>
  <si>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</si>
  <si>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</si>
  <si>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</si>
  <si>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</si>
  <si>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</si>
  <si>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</si>
  <si>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</si>
  <si>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</si>
  <si>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</si>
  <si>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</si>
  <si>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</si>
  <si>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</si>
  <si>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</si>
  <si>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</si>
  <si>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</si>
  <si>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</si>
  <si>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</si>
  <si>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</si>
  <si>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</si>
  <si>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</si>
  <si>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</si>
  <si>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</si>
  <si>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</si>
  <si>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</si>
  <si>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</si>
  <si>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</si>
  <si>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</si>
  <si>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</si>
  <si>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</si>
  <si>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</si>
  <si>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</si>
  <si>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</si>
  <si>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</si>
  <si>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</si>
  <si>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</si>
  <si>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</si>
  <si>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</si>
  <si>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</si>
  <si>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</si>
  <si>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</si>
  <si>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</si>
  <si>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</si>
  <si>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</si>
  <si>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</si>
  <si>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</si>
  <si>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</si>
  <si>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</si>
  <si>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</si>
  <si>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</si>
  <si>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</si>
  <si>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</si>
  <si>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</si>
  <si>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</si>
  <si>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</si>
  <si>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</si>
  <si>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</si>
  <si>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</si>
  <si>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</si>
  <si>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</si>
  <si>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</si>
  <si>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</si>
  <si>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</si>
  <si>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</si>
  <si>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</si>
  <si>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</si>
  <si>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</si>
  <si>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</si>
  <si>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</si>
  <si>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</si>
  <si>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</si>
  <si>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</si>
  <si>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</si>
  <si>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</si>
  <si>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</si>
  <si>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</si>
  <si>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</si>
  <si>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</si>
  <si>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</si>
  <si>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</si>
  <si>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</si>
  <si>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</si>
  <si>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</si>
  <si>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</si>
  <si>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</si>
  <si>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</si>
  <si>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</si>
  <si>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</si>
  <si>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</si>
  <si>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</si>
  <si>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</si>
  <si>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</si>
  <si>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</si>
  <si>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</si>
  <si>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</si>
  <si>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</si>
  <si>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</si>
  <si>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</si>
  <si>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</si>
  <si>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</si>
  <si>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</si>
  <si>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</si>
  <si>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</si>
  <si>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</si>
  <si>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</si>
  <si>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</si>
  <si>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</si>
  <si>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</si>
  <si>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</si>
  <si>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</si>
  <si>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</si>
  <si>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</si>
  <si>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</si>
  <si>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</si>
  <si>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</si>
  <si>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</si>
  <si>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</si>
  <si>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</si>
  <si>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</si>
  <si>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</si>
  <si>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</si>
  <si>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</si>
  <si>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</si>
  <si>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</si>
  <si>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</si>
  <si>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</si>
  <si>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</si>
  <si>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</si>
  <si>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</si>
  <si>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</si>
  <si>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</si>
  <si>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</si>
  <si>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</si>
  <si>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</si>
  <si>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</si>
  <si>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</si>
  <si>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</si>
  <si>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</si>
  <si>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</si>
  <si>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</si>
  <si>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</si>
  <si>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</si>
  <si>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</si>
  <si>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</si>
  <si>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</si>
  <si>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</si>
  <si>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</si>
  <si>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</si>
  <si>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</si>
  <si>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</si>
  <si>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</si>
  <si>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</si>
  <si>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</si>
  <si>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</si>
  <si>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</si>
  <si>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</si>
  <si>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</si>
  <si>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</si>
  <si>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</si>
  <si>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</si>
  <si>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</si>
  <si>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</si>
  <si>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</si>
  <si>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</si>
  <si>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</si>
  <si>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</si>
  <si>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</si>
  <si>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</si>
  <si>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</si>
  <si>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</si>
  <si>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</si>
  <si>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</si>
  <si>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</si>
  <si>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</si>
  <si>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</si>
  <si>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</si>
  <si>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</si>
  <si>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</si>
  <si>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</si>
  <si>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</si>
  <si>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</si>
  <si>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</si>
  <si>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</si>
  <si>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</si>
  <si>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</si>
  <si>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</si>
  <si>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</si>
  <si>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</si>
  <si>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</si>
  <si>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</si>
  <si>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</si>
  <si>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</si>
  <si>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</si>
  <si>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</si>
  <si>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</si>
  <si>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</si>
  <si>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</si>
  <si>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</si>
  <si>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</si>
  <si>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</si>
  <si>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</si>
  <si>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</si>
  <si>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</si>
  <si>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</si>
  <si>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</si>
  <si>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</si>
  <si>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</si>
  <si>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</si>
  <si>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</si>
  <si>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</si>
  <si>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</si>
  <si>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</si>
  <si>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</si>
  <si>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</si>
  <si>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</si>
  <si>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</si>
  <si>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</si>
  <si>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</si>
  <si>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</si>
  <si>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</si>
  <si>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</si>
  <si>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</si>
  <si>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</si>
  <si>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</si>
  <si>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</si>
  <si>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</si>
  <si>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</si>
  <si>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</si>
  <si>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</si>
  <si>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</si>
  <si>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</si>
  <si>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</si>
  <si>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</si>
  <si>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</si>
  <si>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</si>
  <si>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</si>
  <si>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</si>
  <si>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</si>
  <si>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</si>
  <si>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</si>
  <si>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</si>
  <si>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</si>
  <si>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</si>
  <si>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</si>
  <si>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</si>
  <si>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</si>
  <si>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</si>
  <si>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</si>
  <si>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</si>
  <si>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</si>
  <si>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</si>
  <si>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</si>
  <si>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</si>
  <si>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</si>
  <si>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</si>
  <si>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</si>
  <si>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</si>
  <si>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</si>
  <si>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</si>
  <si>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</si>
  <si>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</si>
  <si>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</si>
  <si>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</si>
  <si>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</si>
  <si>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</si>
  <si>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</si>
  <si>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</si>
  <si>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</si>
  <si>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</si>
  <si>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</si>
  <si>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</si>
  <si>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</si>
  <si>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</si>
  <si>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</si>
  <si>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</si>
  <si>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</si>
  <si>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</si>
  <si>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</si>
  <si>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</si>
  <si>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</si>
  <si>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</si>
  <si>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</si>
  <si>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</si>
  <si>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</si>
  <si>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</si>
  <si>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</si>
  <si>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</si>
  <si>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</si>
  <si>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</si>
  <si>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</si>
  <si>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</si>
  <si>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</si>
  <si>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</si>
  <si>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</si>
  <si>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</si>
  <si>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</si>
  <si>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</si>
  <si>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</si>
  <si>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</si>
  <si>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</si>
  <si>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</si>
  <si>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</si>
  <si>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</si>
  <si>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</si>
  <si>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</si>
  <si>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</si>
  <si>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</si>
  <si>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</si>
  <si>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</si>
  <si>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</si>
  <si>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</si>
  <si>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</si>
  <si>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</si>
  <si>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</si>
  <si>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</si>
  <si>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</si>
  <si>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</si>
  <si>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</si>
  <si>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</si>
  <si>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</si>
  <si>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</si>
  <si>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</si>
  <si>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</si>
  <si>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</si>
  <si>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</si>
  <si>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</si>
  <si>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</si>
  <si>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</si>
  <si>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</si>
  <si>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</si>
  <si>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</si>
  <si>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</si>
  <si>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</si>
  <si>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</si>
  <si>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</si>
  <si>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</si>
  <si>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</si>
  <si>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</si>
  <si>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</si>
  <si>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</si>
  <si>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</si>
  <si>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</si>
  <si>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</si>
  <si>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</si>
  <si>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</si>
  <si>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</si>
  <si>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</si>
  <si>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</si>
  <si>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</si>
  <si>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</si>
  <si>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</si>
  <si>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</si>
  <si>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</si>
  <si>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</si>
  <si>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</si>
  <si>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</si>
  <si>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</si>
  <si>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</si>
  <si>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</si>
  <si>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</si>
  <si>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</si>
  <si>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</si>
  <si>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</si>
  <si>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</si>
  <si>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</si>
  <si>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</si>
  <si>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</si>
  <si>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</si>
  <si>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</si>
  <si>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</si>
  <si>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</si>
  <si>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</si>
  <si>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</si>
  <si>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</si>
  <si>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</si>
  <si>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</si>
  <si>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</si>
  <si>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</si>
  <si>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</si>
  <si>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</si>
  <si>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</si>
  <si>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</si>
  <si>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</si>
  <si>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</si>
  <si>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</si>
  <si>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</si>
  <si>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</si>
  <si>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</si>
  <si>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</si>
  <si>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</si>
  <si>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</si>
  <si>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</si>
  <si>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</si>
  <si>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</si>
  <si>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</si>
  <si>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</si>
  <si>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</si>
  <si>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</si>
  <si>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</si>
  <si>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</si>
  <si>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</si>
  <si>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</si>
  <si>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</si>
  <si>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</si>
  <si>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</si>
  <si>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</si>
  <si>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</si>
  <si>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</si>
  <si>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</si>
  <si>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</si>
  <si>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</si>
  <si>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</si>
  <si>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</si>
  <si>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</si>
  <si>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</si>
  <si>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</si>
  <si>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</si>
  <si>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</si>
  <si>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</si>
  <si>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</si>
  <si>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</si>
  <si>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</si>
  <si>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</si>
  <si>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</si>
  <si>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</si>
  <si>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</si>
  <si>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</si>
  <si>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</si>
  <si>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</si>
  <si>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</si>
  <si>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</si>
  <si>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</si>
  <si>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</si>
  <si>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</si>
  <si>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</si>
  <si>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</si>
  <si>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</si>
  <si>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</si>
  <si>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</si>
  <si>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</si>
  <si>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</si>
  <si>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</si>
  <si>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</si>
  <si>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</si>
  <si>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</si>
  <si>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</si>
  <si>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</si>
  <si>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</si>
  <si>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</si>
  <si>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</si>
  <si>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</si>
  <si>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</si>
  <si>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</si>
  <si>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</si>
  <si>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</si>
  <si>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</si>
  <si>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</si>
  <si>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</si>
  <si>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</si>
  <si>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</si>
  <si>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</si>
  <si>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</si>
  <si>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</si>
  <si>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</si>
  <si>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</si>
  <si>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</si>
  <si>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</si>
  <si>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</si>
  <si>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</si>
  <si>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</si>
  <si>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</si>
  <si>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</si>
  <si>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</si>
  <si>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</si>
  <si>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</si>
  <si>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</si>
  <si>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</si>
  <si>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</si>
  <si>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</si>
  <si>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</si>
  <si>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</si>
  <si>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</si>
  <si>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</si>
  <si>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</si>
  <si>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</si>
  <si>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</si>
  <si>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</si>
  <si>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</si>
  <si>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</si>
  <si>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</si>
  <si>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</si>
  <si>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</si>
  <si>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</si>
  <si>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</si>
  <si>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</si>
  <si>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</si>
  <si>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</si>
  <si>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</si>
  <si>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</si>
  <si>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</si>
  <si>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</si>
  <si>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</si>
  <si>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</si>
  <si>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</si>
  <si>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</si>
  <si>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</si>
  <si>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</si>
  <si>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</si>
  <si>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</si>
  <si>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</si>
  <si>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</si>
  <si>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</si>
  <si>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</si>
  <si>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</si>
  <si>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</si>
  <si>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</si>
  <si>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</si>
  <si>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</si>
  <si>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</si>
  <si>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</si>
  <si>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</si>
  <si>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</si>
  <si>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</si>
  <si>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</si>
  <si>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</si>
  <si>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</si>
  <si>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</si>
  <si>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</si>
  <si>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</si>
  <si>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</si>
  <si>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</si>
  <si>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</si>
  <si>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</si>
  <si>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</si>
  <si>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</si>
  <si>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</si>
  <si>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</si>
  <si>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</si>
  <si>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</si>
  <si>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</si>
  <si>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</si>
  <si>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</si>
  <si>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</si>
  <si>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</si>
  <si>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</si>
  <si>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</si>
  <si>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</si>
  <si>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</si>
  <si>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</si>
  <si>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</si>
  <si>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</si>
  <si>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</si>
  <si>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</si>
  <si>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</si>
  <si>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</si>
  <si>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</si>
  <si>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</si>
  <si>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</si>
  <si>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</si>
  <si>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</si>
  <si>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</si>
  <si>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</si>
  <si>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</si>
  <si>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</si>
  <si>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</si>
  <si>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</si>
  <si>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</si>
  <si>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</si>
  <si>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</si>
  <si>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</si>
  <si>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</si>
  <si>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</si>
  <si>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</si>
  <si>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</si>
  <si>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</si>
  <si>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</si>
  <si>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</si>
  <si>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</si>
  <si>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</si>
  <si>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</si>
  <si>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</si>
  <si>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</si>
  <si>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</si>
  <si>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</si>
  <si>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</si>
  <si>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</si>
  <si>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</si>
  <si>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</si>
  <si>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</si>
  <si>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</si>
  <si>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</si>
  <si>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</si>
  <si>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</si>
  <si>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</si>
  <si>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</si>
  <si>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</si>
  <si>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</si>
  <si>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</si>
  <si>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</si>
  <si>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</si>
  <si>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</si>
  <si>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</si>
  <si>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</si>
  <si>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</si>
  <si>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</si>
  <si>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</si>
  <si>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</si>
  <si>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</si>
  <si>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</si>
  <si>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</si>
  <si>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</si>
  <si>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</si>
  <si>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</si>
  <si>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</si>
  <si>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</si>
  <si>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</si>
  <si>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</si>
  <si>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</si>
  <si>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</si>
  <si>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</si>
  <si>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</si>
  <si>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</si>
  <si>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</si>
  <si>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</si>
  <si>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</si>
  <si>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</si>
  <si>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</si>
  <si>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</si>
  <si>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</si>
  <si>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</si>
  <si>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</si>
  <si>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</si>
  <si>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</si>
  <si>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</si>
  <si>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</si>
  <si>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</si>
  <si>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</si>
  <si>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</si>
  <si>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</si>
  <si>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</si>
  <si>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</si>
  <si>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</si>
  <si>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</si>
  <si>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</si>
  <si>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</si>
  <si>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</si>
  <si>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</si>
  <si>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</si>
  <si>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</si>
  <si>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</si>
  <si>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</si>
  <si>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</si>
  <si>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</si>
  <si>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</si>
  <si>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</si>
  <si>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</si>
  <si>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</si>
  <si>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</si>
  <si>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</si>
  <si>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</si>
  <si>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</si>
  <si>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</si>
  <si>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</si>
  <si>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</si>
  <si>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</si>
  <si>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</si>
  <si>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</si>
  <si>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</si>
  <si>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</si>
  <si>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</si>
  <si>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</si>
  <si>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</si>
  <si>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</si>
  <si>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</si>
  <si>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</si>
  <si>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</si>
  <si>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</si>
  <si>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</si>
  <si>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</si>
  <si>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</si>
  <si>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</si>
  <si>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</si>
  <si>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</si>
  <si>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</si>
  <si>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</si>
  <si>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</si>
  <si>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</si>
  <si>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</si>
  <si>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</si>
  <si>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</si>
  <si>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</si>
  <si>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</si>
  <si>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</si>
  <si>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</si>
  <si>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</si>
  <si>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</si>
  <si>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</si>
  <si>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</si>
  <si>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</si>
  <si>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</si>
  <si>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</si>
  <si>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</si>
  <si>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</si>
  <si>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</si>
  <si>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</si>
  <si>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</si>
  <si>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</si>
  <si>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</si>
  <si>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</si>
  <si>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</si>
  <si>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</si>
  <si>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</si>
  <si>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</si>
  <si>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</si>
  <si>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</si>
  <si>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</si>
  <si>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</si>
  <si>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</si>
  <si>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</si>
  <si>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</si>
  <si>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</si>
  <si>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</si>
  <si>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</si>
  <si>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</si>
  <si>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</si>
  <si>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</si>
  <si>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</si>
  <si>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</si>
  <si>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</si>
  <si>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</si>
  <si>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</si>
  <si>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</si>
  <si>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</si>
  <si>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</si>
  <si>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</si>
  <si>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</si>
  <si>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</si>
  <si>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</si>
  <si>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</si>
  <si>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</si>
  <si>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</si>
  <si>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</si>
  <si>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</si>
  <si>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</si>
  <si>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</si>
  <si>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</si>
  <si>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</si>
  <si>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</si>
  <si>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</si>
  <si>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</si>
  <si>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</si>
  <si>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</si>
  <si>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</si>
  <si>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</si>
  <si>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</si>
  <si>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</si>
  <si>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</si>
  <si>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</si>
  <si>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</si>
  <si>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</si>
  <si>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</si>
  <si>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</si>
  <si>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</si>
  <si>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</si>
  <si>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</si>
  <si>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</si>
  <si>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</si>
  <si>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</si>
  <si>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</si>
  <si>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</si>
  <si>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</si>
  <si>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</si>
  <si>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</si>
  <si>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</si>
  <si>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</si>
  <si>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</si>
  <si>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</si>
  <si>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</si>
  <si>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</si>
  <si>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</si>
  <si>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</si>
  <si>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</si>
  <si>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</si>
  <si>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</si>
  <si>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</si>
  <si>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</si>
  <si>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</si>
  <si>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</si>
  <si>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</si>
  <si>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</si>
  <si>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</si>
  <si>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</si>
  <si>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</si>
  <si>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</si>
  <si>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</si>
  <si>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</si>
  <si>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</si>
  <si>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</si>
  <si>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</si>
  <si>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</si>
  <si>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</si>
  <si>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</si>
  <si>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</si>
  <si>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</si>
  <si>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</si>
  <si>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</si>
  <si>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</si>
  <si>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</si>
  <si>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</si>
  <si>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</si>
  <si>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</si>
  <si>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</si>
  <si>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</si>
  <si>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</si>
  <si>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</si>
  <si>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</si>
  <si>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</si>
  <si>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</si>
  <si>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</si>
  <si>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</si>
  <si>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</si>
  <si>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</si>
  <si>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</si>
  <si>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</si>
  <si>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</si>
  <si>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</si>
  <si>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</si>
  <si>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</si>
  <si>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</si>
  <si>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</si>
  <si>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</si>
  <si>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</si>
  <si>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</si>
  <si>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</si>
  <si>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</si>
  <si>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</si>
  <si>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</si>
  <si>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</si>
  <si>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</si>
  <si>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</si>
  <si>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</si>
  <si>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</si>
  <si>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</si>
  <si>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</si>
  <si>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</si>
  <si>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</si>
  <si>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</si>
  <si>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</si>
  <si>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</si>
  <si>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</si>
  <si>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</si>
  <si>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</si>
  <si>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</si>
  <si>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</si>
  <si>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</si>
  <si>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</si>
  <si>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</si>
  <si>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</si>
  <si>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</si>
  <si>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</si>
  <si>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</si>
  <si>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</si>
  <si>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</si>
  <si>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</si>
  <si>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</si>
  <si>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</si>
  <si>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</si>
  <si>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</si>
  <si>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</si>
  <si>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</si>
  <si>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</si>
  <si>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</si>
  <si>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</si>
  <si>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</si>
  <si>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</si>
  <si>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</si>
  <si>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</si>
  <si>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</si>
  <si>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</si>
  <si>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</si>
  <si>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</si>
  <si>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</si>
  <si>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</si>
  <si>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</si>
  <si>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</si>
  <si>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</si>
  <si>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</si>
  <si>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</si>
  <si>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</si>
  <si>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</si>
  <si>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</si>
  <si>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</si>
  <si>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</si>
  <si>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</si>
  <si>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</si>
  <si>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</si>
  <si>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</si>
  <si>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</si>
  <si>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</si>
  <si>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</si>
  <si>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</si>
  <si>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</si>
  <si>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</si>
  <si>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</si>
  <si>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</si>
  <si>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</si>
  <si>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</si>
  <si>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</si>
  <si>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</si>
  <si>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</si>
  <si>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</si>
  <si>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</si>
  <si>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</si>
  <si>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</si>
  <si>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</si>
  <si>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</si>
  <si>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</si>
  <si>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</si>
  <si>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</si>
  <si>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</si>
  <si>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</si>
  <si>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</si>
  <si>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</si>
  <si>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</si>
  <si>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</si>
  <si>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</si>
  <si>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</si>
  <si>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</si>
  <si>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</si>
  <si>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</si>
  <si>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</si>
  <si>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</si>
  <si>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</si>
  <si>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</si>
  <si>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</si>
  <si>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</si>
  <si>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</si>
  <si>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</si>
  <si>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</si>
  <si>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</si>
  <si>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</si>
  <si>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</si>
  <si>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</si>
  <si>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</si>
  <si>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</si>
  <si>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</si>
  <si>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</si>
  <si>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</si>
  <si>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</si>
  <si>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</si>
  <si>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</si>
  <si>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</si>
  <si>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</si>
  <si>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</si>
  <si>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</si>
  <si>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</si>
  <si>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</si>
  <si>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</si>
  <si>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</si>
  <si>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</si>
  <si>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</si>
  <si>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</si>
  <si>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</si>
  <si>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</si>
  <si>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</si>
  <si>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</si>
  <si>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</si>
  <si>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</si>
  <si>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</si>
  <si>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</si>
  <si>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</si>
  <si>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</si>
  <si>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</si>
  <si>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</si>
  <si>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</si>
  <si>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</si>
  <si>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</si>
  <si>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</si>
  <si>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</si>
  <si>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</si>
  <si>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</si>
  <si>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</si>
  <si>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</si>
  <si>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</si>
  <si>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</si>
  <si>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</si>
  <si>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</si>
  <si>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</si>
  <si>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</si>
  <si>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</si>
  <si>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</si>
  <si>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</si>
  <si>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</si>
  <si>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</si>
  <si>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</si>
  <si>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</si>
  <si>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</si>
  <si>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</si>
  <si>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</si>
  <si>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</si>
  <si>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</si>
  <si>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</si>
  <si>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</si>
  <si>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</si>
  <si>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</si>
  <si>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</si>
  <si>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</si>
  <si>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</si>
  <si>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</si>
  <si>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</si>
  <si>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</si>
  <si>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</si>
  <si>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</si>
  <si>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</si>
  <si>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</si>
  <si>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</si>
  <si>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</si>
  <si>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</si>
  <si>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</si>
  <si>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</si>
  <si>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</si>
  <si>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</si>
  <si>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</si>
  <si>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</si>
  <si>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</si>
  <si>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</si>
  <si>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</si>
  <si>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</si>
  <si>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</si>
  <si>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</si>
  <si>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</si>
  <si>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</si>
  <si>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</si>
  <si>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</si>
  <si>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</si>
  <si>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</si>
  <si>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</si>
  <si>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</si>
  <si>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</si>
  <si>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</si>
  <si>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</si>
  <si>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</si>
  <si>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</si>
  <si>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</si>
  <si>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</si>
  <si>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</si>
  <si>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</si>
  <si>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</si>
  <si>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</si>
  <si>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</si>
  <si>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</si>
  <si>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</si>
  <si>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</si>
  <si>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</si>
  <si>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</si>
  <si>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</si>
  <si>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</si>
  <si>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</si>
  <si>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</si>
  <si>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</si>
  <si>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</si>
  <si>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</si>
  <si>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</si>
  <si>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</si>
  <si>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</si>
  <si>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</si>
  <si>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</si>
  <si>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</si>
  <si>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</si>
  <si>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</si>
  <si>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</si>
  <si>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</si>
  <si>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</si>
  <si>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</si>
  <si>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</si>
  <si>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</si>
  <si>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</si>
  <si>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</si>
  <si>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</si>
  <si>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</si>
  <si>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</si>
  <si>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</si>
  <si>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</si>
  <si>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</si>
  <si>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</si>
  <si>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</si>
  <si>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</si>
  <si>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</si>
  <si>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</si>
  <si>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</si>
  <si>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</si>
  <si>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</si>
  <si>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</si>
  <si>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</si>
  <si>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</si>
  <si>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</si>
  <si>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</si>
  <si>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</si>
  <si>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</si>
  <si>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</si>
  <si>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</si>
  <si>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</si>
  <si>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</si>
  <si>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</si>
  <si>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</si>
  <si>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</si>
  <si>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</si>
  <si>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</si>
  <si>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</si>
  <si>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</si>
  <si>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</si>
  <si>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</si>
  <si>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</si>
  <si>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</si>
  <si>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</si>
  <si>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</si>
  <si>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</si>
  <si>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</si>
  <si>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</si>
  <si>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</si>
  <si>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</si>
  <si>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</si>
  <si>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</si>
  <si>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</si>
  <si>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</si>
  <si>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</si>
  <si>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</si>
  <si>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</si>
  <si>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</si>
  <si>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</si>
  <si>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</si>
  <si>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</si>
  <si>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</si>
  <si>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</si>
  <si>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</si>
  <si>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</si>
  <si>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</si>
  <si>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</si>
  <si>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</si>
  <si>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</si>
  <si>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</si>
  <si>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</si>
  <si>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</si>
  <si>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</si>
  <si>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</si>
  <si>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</si>
  <si>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</si>
  <si>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</si>
  <si>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</si>
  <si>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</si>
  <si>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</si>
  <si>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</si>
  <si>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</si>
  <si>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</si>
  <si>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</si>
  <si>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</si>
  <si>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</si>
  <si>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</si>
  <si>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</si>
  <si>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</si>
  <si>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</si>
  <si>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</si>
  <si>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</si>
  <si>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</si>
  <si>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</si>
  <si>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</si>
  <si>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</si>
  <si>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</si>
  <si>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</si>
  <si>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</si>
  <si>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</si>
  <si>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</si>
  <si>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</si>
  <si>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</si>
  <si>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</si>
  <si>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</si>
  <si>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</si>
  <si>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</si>
  <si>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</si>
  <si>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</si>
  <si>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</si>
  <si>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</si>
  <si>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</si>
  <si>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</si>
  <si>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</si>
  <si>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</si>
  <si>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</si>
  <si>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</si>
  <si>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</si>
  <si>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</si>
  <si>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</si>
  <si>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</si>
  <si>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</si>
  <si>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</si>
  <si>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</si>
  <si>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</si>
  <si>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</si>
  <si>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</si>
  <si>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</si>
  <si>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</si>
  <si>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</si>
  <si>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</si>
  <si>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</si>
  <si>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</si>
  <si>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</si>
  <si>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</si>
  <si>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</si>
  <si>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</si>
  <si>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</si>
  <si>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</si>
  <si>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</si>
  <si>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</si>
  <si>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</si>
  <si>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</si>
  <si>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</si>
  <si>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</si>
  <si>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</si>
  <si>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</si>
  <si>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</si>
  <si>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</si>
  <si>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</si>
  <si>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</si>
  <si>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</si>
  <si>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</si>
  <si>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</si>
  <si>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</si>
  <si>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</si>
  <si>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</si>
  <si>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</si>
  <si>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</si>
  <si>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</si>
  <si>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</si>
  <si>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</si>
  <si>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</si>
  <si>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</si>
  <si>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</si>
  <si>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</si>
  <si>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</si>
  <si>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</si>
  <si>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</si>
  <si>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</si>
  <si>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</si>
  <si>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</si>
  <si>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</si>
  <si>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</si>
  <si>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</si>
  <si>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</si>
  <si>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</si>
  <si>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</si>
  <si>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</si>
  <si>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</si>
  <si>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</si>
  <si>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</si>
  <si>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</si>
  <si>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</si>
  <si>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</si>
  <si>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</si>
  <si>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</si>
  <si>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</si>
  <si>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</si>
  <si>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</si>
  <si>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</si>
  <si>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</si>
  <si>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</si>
  <si>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</si>
  <si>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</si>
  <si>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</si>
  <si>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</si>
  <si>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</si>
  <si>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</si>
  <si>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</si>
  <si>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</si>
  <si>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</si>
  <si>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</si>
  <si>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</si>
  <si>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</si>
  <si>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</si>
  <si>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</si>
  <si>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</si>
  <si>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</si>
  <si>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</si>
  <si>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</si>
  <si>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</si>
  <si>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</si>
  <si>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</si>
  <si>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</si>
  <si>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</si>
  <si>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</si>
  <si>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</si>
  <si>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</si>
  <si>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</si>
  <si>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</si>
  <si>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</si>
  <si>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</si>
  <si>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</si>
  <si>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</si>
  <si>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</si>
  <si>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</si>
  <si>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</si>
  <si>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</si>
  <si>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</si>
  <si>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</si>
  <si>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</si>
  <si>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</si>
  <si>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</si>
  <si>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</si>
  <si>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</si>
  <si>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</si>
  <si>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</si>
  <si>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</si>
  <si>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</si>
  <si>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</si>
  <si>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</si>
  <si>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</si>
  <si>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</si>
  <si>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</si>
  <si>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</si>
  <si>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</si>
  <si>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</si>
  <si>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</si>
  <si>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</si>
  <si>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</si>
  <si>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</si>
  <si>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</si>
  <si>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</si>
  <si>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</si>
  <si>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</si>
  <si>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</si>
  <si>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</si>
  <si>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</si>
  <si>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</si>
  <si>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</si>
  <si>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</si>
  <si>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</si>
  <si>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</si>
  <si>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</si>
  <si>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</si>
  <si>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</si>
  <si>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</si>
  <si>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</si>
  <si>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</si>
  <si>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</si>
  <si>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</si>
  <si>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</si>
  <si>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</si>
  <si>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</si>
  <si>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</si>
  <si>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</si>
  <si>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</si>
  <si>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</si>
  <si>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</si>
  <si>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</si>
  <si>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</si>
  <si>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</si>
  <si>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</si>
  <si>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</si>
  <si>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</si>
  <si>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</si>
  <si>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</si>
  <si>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</si>
  <si>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</si>
  <si>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</si>
  <si>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</si>
  <si>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</si>
  <si>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</si>
  <si>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</si>
  <si>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</si>
  <si>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</si>
  <si>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</si>
  <si>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</si>
  <si>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</si>
  <si>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</si>
  <si>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</si>
  <si>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</si>
  <si>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</si>
  <si>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</si>
  <si>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</si>
  <si>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</si>
  <si>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</si>
  <si>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</si>
  <si>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</si>
  <si>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</si>
  <si>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</si>
  <si>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</si>
  <si>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</si>
  <si>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</si>
  <si>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</si>
  <si>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</si>
  <si>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</si>
  <si>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</si>
  <si>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</si>
  <si>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</si>
  <si>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</si>
  <si>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</si>
  <si>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</si>
  <si>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</si>
  <si>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</si>
  <si>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</si>
  <si>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</si>
  <si>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</si>
  <si>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</si>
  <si>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</si>
  <si>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</si>
  <si>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</si>
  <si>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</si>
  <si>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</si>
  <si>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</si>
  <si>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</si>
  <si>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</si>
  <si>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</si>
  <si>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</si>
  <si>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</si>
  <si>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</si>
  <si>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</si>
  <si>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</si>
  <si>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</si>
  <si>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</si>
  <si>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</si>
  <si>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</si>
  <si>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</si>
  <si>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</si>
  <si>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</si>
  <si>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</si>
  <si>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</si>
  <si>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</si>
  <si>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</si>
  <si>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</si>
  <si>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</si>
  <si>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</si>
  <si>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</si>
  <si>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</si>
  <si>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</si>
  <si>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</si>
  <si>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</si>
  <si>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</si>
  <si>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</si>
  <si>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</si>
  <si>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</si>
  <si>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</si>
  <si>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</si>
  <si>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</si>
  <si>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</si>
  <si>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</si>
  <si>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</si>
  <si>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</si>
  <si>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</si>
  <si>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</si>
  <si>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</si>
  <si>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</si>
  <si>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</si>
  <si>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</si>
  <si>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</si>
  <si>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</si>
  <si>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</si>
  <si>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</si>
  <si>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</si>
  <si>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</si>
  <si>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</si>
  <si>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</si>
  <si>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</si>
  <si>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</si>
  <si>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</si>
  <si>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</si>
  <si>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</si>
  <si>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</si>
  <si>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</si>
  <si>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</si>
  <si>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</si>
  <si>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</si>
  <si>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</si>
  <si>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</si>
  <si>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</si>
  <si>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</si>
  <si>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</si>
  <si>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</si>
  <si>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</si>
  <si>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</si>
  <si>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</si>
  <si>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</si>
  <si>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</si>
  <si>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</si>
  <si>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</si>
  <si>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</si>
  <si>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</si>
  <si>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</si>
  <si>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</si>
  <si>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</si>
  <si>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</si>
  <si>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</si>
  <si>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</si>
  <si>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</si>
  <si>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</si>
  <si>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</si>
  <si>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</si>
  <si>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</si>
  <si>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</si>
  <si>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</si>
  <si>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</si>
  <si>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</si>
  <si>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</si>
  <si>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</si>
  <si>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</si>
  <si>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</si>
  <si>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</si>
  <si>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</si>
  <si>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</si>
  <si>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</si>
  <si>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</si>
  <si>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</si>
  <si>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</si>
  <si>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</si>
  <si>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</si>
  <si>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</si>
  <si>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</si>
  <si>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</si>
  <si>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</si>
  <si>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</si>
  <si>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</si>
  <si>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</si>
  <si>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</si>
  <si>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</si>
  <si>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</si>
  <si>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</si>
  <si>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</si>
  <si>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</si>
  <si>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</si>
  <si>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</si>
  <si>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</si>
  <si>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</si>
  <si>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</si>
  <si>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</si>
  <si>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</si>
  <si>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</si>
  <si>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</si>
  <si>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</si>
  <si>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</si>
  <si>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</si>
  <si>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</si>
  <si>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</si>
  <si>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</si>
  <si>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</si>
  <si>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</si>
  <si>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</si>
  <si>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</si>
  <si>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</si>
  <si>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</si>
  <si>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</si>
  <si>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</si>
  <si>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</si>
  <si>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</si>
  <si>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</si>
  <si>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</si>
  <si>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</si>
  <si>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</si>
  <si>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</si>
  <si>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</si>
  <si>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</si>
  <si>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</si>
  <si>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</si>
  <si>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</si>
  <si>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</si>
  <si>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</si>
  <si>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</si>
  <si>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</si>
  <si>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</si>
  <si>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</si>
  <si>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</si>
  <si>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</si>
  <si>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</si>
  <si>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</si>
  <si>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</si>
  <si>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</si>
  <si>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</si>
  <si>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</si>
  <si>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</si>
  <si>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</si>
  <si>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</si>
  <si>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</si>
  <si>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</si>
  <si>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</si>
  <si>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</si>
  <si>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</si>
  <si>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</si>
  <si>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</si>
  <si>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</si>
  <si>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</si>
  <si>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</si>
  <si>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</si>
  <si>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</si>
  <si>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</si>
  <si>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</si>
  <si>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</si>
  <si>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</si>
  <si>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</si>
  <si>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</si>
  <si>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</si>
  <si>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</si>
  <si>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</si>
  <si>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</si>
  <si>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</si>
  <si>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</si>
  <si>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</si>
  <si>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</si>
  <si>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</si>
  <si>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</si>
  <si>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</si>
  <si>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</si>
  <si>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</si>
  <si>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</si>
  <si>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</si>
  <si>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</si>
  <si>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</si>
  <si>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</si>
  <si>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</si>
  <si>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</si>
  <si>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</si>
  <si>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</si>
  <si>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</si>
  <si>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</si>
  <si>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</si>
  <si>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</si>
  <si>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</si>
  <si>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</si>
  <si>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</si>
  <si>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</si>
  <si>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</si>
  <si>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</si>
  <si>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</si>
  <si>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</si>
  <si>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</si>
  <si>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</si>
  <si>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</si>
  <si>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</si>
  <si>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</si>
  <si>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</si>
  <si>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</si>
  <si>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</si>
  <si>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</si>
  <si>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</si>
  <si>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</si>
  <si>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</si>
  <si>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</si>
  <si>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</si>
  <si>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</si>
  <si>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</si>
  <si>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</si>
  <si>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</si>
  <si>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</si>
  <si>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</si>
  <si>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</si>
  <si>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</si>
  <si>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</si>
  <si>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</si>
  <si>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</si>
  <si>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</si>
  <si>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</si>
  <si>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</si>
  <si>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</si>
  <si>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</si>
  <si>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</si>
  <si>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</si>
  <si>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</si>
  <si>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</si>
  <si>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</si>
  <si>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</si>
  <si>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</si>
  <si>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</si>
  <si>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</si>
  <si>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</si>
  <si>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</si>
  <si>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</si>
  <si>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</si>
  <si>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</si>
  <si>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</si>
  <si>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</si>
  <si>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</si>
  <si>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</si>
  <si>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</si>
  <si>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</si>
  <si>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</si>
  <si>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</si>
  <si>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</si>
  <si>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</si>
  <si>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</si>
  <si>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</si>
  <si>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</si>
  <si>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</si>
  <si>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</si>
  <si>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</si>
  <si>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</si>
  <si>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</si>
  <si>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</si>
  <si>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</si>
  <si>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</si>
  <si>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</si>
  <si>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</si>
  <si>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</si>
  <si>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</si>
  <si>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</si>
  <si>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</si>
  <si>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</si>
  <si>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</si>
  <si>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</si>
  <si>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</si>
  <si>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</si>
  <si>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</si>
  <si>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</si>
  <si>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</si>
  <si>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</si>
  <si>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</si>
  <si>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</si>
  <si>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</si>
  <si>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</si>
  <si>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</si>
  <si>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</si>
  <si>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</si>
  <si>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</si>
  <si>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</si>
  <si>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</si>
  <si>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</si>
  <si>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</si>
  <si>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</si>
  <si>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</si>
  <si>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</si>
  <si>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</si>
  <si>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</si>
  <si>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</si>
  <si>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</si>
  <si>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</si>
  <si>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</si>
  <si>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</si>
  <si>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</si>
  <si>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</si>
  <si>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</si>
  <si>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</si>
  <si>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</si>
  <si>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</si>
  <si>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</si>
  <si>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</si>
  <si>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</si>
  <si>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</si>
  <si>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</si>
  <si>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</si>
  <si>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</si>
  <si>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</si>
  <si>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</si>
  <si>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</si>
  <si>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</si>
  <si>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</si>
  <si>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</si>
  <si>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</si>
  <si>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</si>
  <si>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</si>
  <si>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</si>
  <si>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</si>
  <si>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</si>
  <si>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</si>
  <si>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</si>
  <si>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</si>
  <si>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</si>
  <si>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</si>
  <si>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</si>
  <si>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</si>
  <si>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</si>
  <si>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</si>
  <si>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</si>
  <si>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</si>
  <si>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</si>
  <si>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</si>
  <si>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</si>
  <si>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</si>
  <si>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</si>
  <si>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</si>
  <si>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</si>
  <si>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</si>
  <si>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</si>
  <si>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</si>
  <si>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</si>
  <si>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</si>
  <si>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</si>
  <si>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</si>
  <si>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</si>
  <si>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</si>
  <si>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</si>
  <si>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</si>
  <si>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</si>
  <si>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</si>
  <si>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</si>
  <si>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</si>
  <si>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</si>
  <si>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</si>
  <si>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</si>
  <si>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</si>
  <si>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</si>
  <si>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</si>
  <si>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</si>
  <si>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</si>
  <si>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</si>
  <si>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</si>
  <si>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</si>
  <si>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</si>
  <si>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</si>
  <si>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</si>
  <si>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</si>
  <si>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</si>
  <si>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</si>
  <si>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</si>
  <si>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</si>
  <si>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</si>
  <si>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</si>
  <si>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</si>
  <si>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</si>
  <si>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</si>
  <si>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</si>
  <si>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</si>
  <si>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</si>
  <si>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</si>
  <si>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</si>
  <si>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</si>
  <si>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</si>
  <si>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</si>
  <si>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</si>
  <si>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</si>
  <si>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</si>
  <si>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</si>
  <si>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</si>
  <si>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</si>
  <si>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</si>
  <si>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</si>
  <si>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</si>
  <si>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</si>
  <si>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</si>
  <si>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</si>
  <si>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</si>
  <si>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</si>
  <si>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</si>
  <si>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</si>
  <si>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</si>
  <si>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</si>
  <si>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</si>
  <si>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</si>
  <si>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</si>
  <si>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</si>
  <si>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</si>
  <si>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</si>
  <si>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</si>
  <si>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</si>
  <si>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</si>
  <si>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</si>
  <si>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</si>
  <si>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</si>
  <si>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</si>
  <si>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</si>
  <si>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</si>
  <si>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</si>
  <si>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</si>
  <si>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</si>
  <si>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</si>
  <si>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</si>
  <si>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</si>
  <si>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</si>
  <si>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</si>
  <si>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</si>
  <si>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</si>
  <si>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</si>
  <si>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</si>
  <si>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</si>
  <si>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</si>
  <si>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</si>
  <si>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</si>
  <si>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</si>
  <si>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</si>
  <si>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</si>
  <si>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</si>
  <si>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</si>
  <si>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</si>
  <si>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</si>
  <si>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</si>
  <si>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</si>
  <si>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</si>
  <si>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</si>
  <si>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</si>
  <si>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</si>
  <si>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</si>
  <si>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</si>
  <si>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</si>
  <si>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</si>
  <si>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</si>
  <si>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</si>
  <si>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</si>
  <si>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</si>
  <si>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</si>
  <si>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</si>
  <si>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</si>
  <si>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</si>
  <si>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</si>
  <si>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</si>
  <si>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</si>
  <si>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</si>
  <si>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</si>
  <si>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</si>
  <si>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</si>
  <si>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</si>
  <si>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</si>
  <si>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</si>
  <si>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</si>
  <si>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</si>
  <si>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</si>
  <si>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</si>
  <si>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</si>
  <si>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</si>
  <si>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</si>
  <si>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</si>
  <si>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</si>
  <si>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</si>
  <si>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</si>
  <si>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</si>
  <si>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</si>
  <si>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</si>
  <si>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</si>
  <si>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</si>
  <si>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</si>
  <si>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</si>
  <si>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</si>
  <si>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</si>
  <si>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</si>
  <si>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</si>
  <si>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</si>
  <si>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</si>
  <si>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</si>
  <si>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</si>
  <si>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</si>
  <si>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</si>
  <si>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</si>
  <si>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</si>
  <si>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</si>
  <si>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</si>
  <si>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</si>
  <si>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</si>
  <si>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</si>
  <si>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</si>
  <si>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</si>
  <si>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</si>
  <si>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</si>
  <si>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</si>
  <si>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</si>
  <si>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</si>
  <si>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</si>
  <si>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</si>
  <si>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</si>
  <si>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</si>
  <si>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</si>
  <si>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</si>
  <si>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</si>
  <si>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</si>
  <si>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</si>
  <si>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</si>
  <si>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</si>
  <si>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</si>
  <si>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</si>
  <si>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</si>
  <si>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</si>
  <si>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</si>
  <si>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</si>
  <si>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</si>
  <si>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</si>
  <si>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</si>
  <si>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</si>
  <si>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</si>
  <si>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</si>
  <si>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</si>
  <si>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</si>
  <si>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</si>
  <si>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</si>
  <si>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</si>
  <si>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</si>
  <si>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</si>
  <si>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</si>
  <si>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</si>
  <si>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</si>
  <si>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</si>
  <si>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</si>
  <si>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</si>
  <si>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</si>
  <si>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</si>
  <si>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</si>
  <si>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</si>
  <si>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</si>
  <si>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</si>
  <si>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</si>
  <si>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</si>
  <si>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</si>
  <si>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</si>
  <si>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</si>
  <si>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</si>
  <si>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</si>
  <si>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</si>
  <si>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</si>
  <si>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</si>
  <si>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</si>
  <si>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</si>
  <si>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</si>
  <si>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</si>
  <si>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</si>
  <si>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</si>
  <si>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</si>
  <si>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</si>
  <si>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</si>
  <si>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</si>
  <si>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</si>
  <si>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</si>
  <si>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</si>
  <si>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</si>
  <si>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</si>
  <si>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</si>
  <si>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</si>
  <si>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</si>
  <si>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</si>
  <si>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</si>
  <si>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</si>
  <si>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</si>
  <si>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</si>
  <si>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</si>
  <si>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</si>
  <si>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</si>
  <si>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</si>
  <si>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</si>
  <si>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</si>
  <si>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</si>
  <si>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</si>
  <si>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</si>
  <si>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</si>
  <si>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</si>
  <si>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</si>
  <si>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</si>
  <si>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</si>
  <si>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</si>
  <si>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</si>
  <si>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</si>
  <si>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</si>
  <si>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</si>
  <si>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</si>
  <si>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</si>
  <si>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</si>
  <si>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</si>
  <si>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</si>
  <si>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</si>
  <si>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</si>
  <si>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</si>
  <si>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</si>
  <si>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</si>
  <si>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</si>
  <si>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</si>
  <si>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</si>
  <si>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</si>
  <si>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</si>
  <si>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</si>
  <si>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</si>
  <si>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</si>
  <si>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</si>
  <si>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</si>
  <si>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</si>
  <si>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</si>
  <si>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</si>
  <si>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</si>
  <si>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</si>
  <si>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</si>
  <si>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</si>
  <si>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</si>
  <si>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</si>
  <si>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</si>
  <si>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</si>
  <si>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</si>
  <si>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</si>
  <si>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</si>
  <si>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</si>
  <si>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</si>
  <si>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</si>
  <si>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</si>
  <si>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</si>
  <si>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</si>
  <si>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</si>
  <si>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</si>
  <si>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</si>
  <si>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</si>
  <si>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</si>
  <si>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</si>
  <si>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</si>
  <si>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</si>
  <si>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</si>
  <si>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</si>
  <si>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</si>
  <si>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</si>
  <si>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</si>
  <si>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</si>
  <si>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</si>
  <si>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</si>
  <si>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</si>
  <si>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</si>
  <si>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</si>
  <si>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</si>
  <si>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</si>
  <si>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</si>
  <si>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</si>
  <si>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</si>
  <si>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</si>
  <si>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</si>
  <si>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</si>
  <si>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</si>
  <si>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</si>
  <si>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</si>
  <si>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</si>
  <si>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</si>
  <si>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</si>
  <si>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</si>
  <si>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</si>
  <si>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</si>
  <si>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</si>
  <si>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</si>
  <si>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</si>
  <si>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</si>
  <si>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</si>
  <si>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</si>
  <si>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</si>
  <si>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</si>
  <si>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</si>
  <si>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</si>
  <si>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</si>
  <si>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</si>
  <si>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</si>
  <si>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</si>
  <si>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</si>
  <si>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</si>
  <si>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</si>
  <si>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</si>
  <si>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</si>
  <si>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</si>
  <si>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</si>
  <si>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</si>
  <si>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</si>
  <si>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</si>
  <si>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</si>
  <si>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</si>
  <si>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</si>
  <si>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</si>
  <si>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</si>
  <si>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</si>
  <si>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</si>
  <si>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</si>
  <si>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</si>
  <si>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</si>
  <si>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</si>
  <si>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</si>
  <si>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</si>
  <si>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</si>
  <si>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</si>
  <si>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</si>
  <si>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</si>
  <si>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</si>
  <si>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</si>
  <si>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</si>
  <si>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</si>
  <si>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</si>
  <si>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</si>
  <si>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</si>
  <si>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</si>
  <si>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</si>
  <si>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</si>
  <si>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</si>
  <si>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</si>
  <si>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</si>
  <si>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</si>
  <si>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</si>
  <si>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</si>
  <si>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</si>
  <si>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</si>
  <si>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</si>
  <si>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</si>
  <si>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</si>
  <si>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</si>
  <si>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</si>
  <si>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</si>
  <si>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</si>
  <si>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</si>
  <si>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</si>
  <si>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</si>
  <si>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</si>
  <si>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</si>
  <si>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</si>
  <si>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</si>
  <si>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</si>
  <si>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</si>
  <si>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</si>
  <si>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</si>
  <si>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</si>
  <si>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</si>
  <si>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</si>
  <si>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</si>
  <si>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</si>
  <si>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</si>
  <si>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</si>
  <si>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</si>
  <si>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</si>
  <si>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</si>
  <si>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</si>
  <si>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</si>
  <si>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</si>
  <si>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</si>
  <si>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</si>
  <si>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</si>
  <si>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</si>
  <si>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</si>
  <si>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</si>
  <si>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</si>
  <si>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</si>
  <si>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</si>
  <si>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</si>
  <si>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</si>
  <si>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</si>
  <si>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</si>
  <si>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</si>
  <si>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</si>
  <si>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</si>
  <si>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</si>
  <si>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</si>
  <si>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</si>
  <si>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</si>
  <si>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</si>
  <si>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</si>
  <si>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</si>
  <si>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</si>
  <si>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</si>
  <si>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</si>
  <si>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</si>
  <si>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</si>
  <si>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</si>
  <si>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</si>
  <si>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</si>
  <si>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</si>
  <si>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</si>
  <si>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</si>
  <si>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</si>
  <si>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</si>
  <si>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</si>
  <si>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</si>
  <si>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</si>
  <si>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</si>
  <si>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</si>
  <si>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</si>
  <si>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</si>
  <si>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</si>
  <si>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</si>
  <si>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</si>
  <si>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</si>
  <si>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</si>
  <si>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</si>
  <si>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</si>
  <si>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</si>
  <si>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</si>
  <si>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</si>
  <si>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</si>
  <si>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</si>
  <si>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</si>
  <si>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</si>
  <si>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</si>
  <si>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</si>
  <si>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</si>
  <si>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</si>
  <si>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</si>
  <si>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</si>
  <si>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</si>
  <si>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</si>
  <si>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</si>
  <si>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</si>
  <si>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</si>
  <si>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</si>
  <si>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</si>
  <si>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</si>
  <si>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</si>
  <si>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</si>
  <si>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</si>
  <si>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</si>
  <si>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</si>
  <si>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</si>
  <si>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</si>
  <si>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</si>
  <si>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</si>
  <si>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</si>
  <si>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</si>
  <si>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</si>
  <si>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</si>
  <si>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</si>
  <si>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</si>
  <si>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</si>
  <si>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</si>
  <si>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</si>
  <si>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</si>
  <si>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</si>
  <si>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</si>
  <si>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</si>
  <si>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</si>
  <si>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</si>
  <si>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</si>
  <si>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</si>
  <si>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</si>
  <si>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</si>
  <si>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</si>
  <si>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</si>
  <si>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</si>
  <si>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</si>
  <si>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</si>
  <si>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</si>
  <si>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</si>
  <si>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</si>
  <si>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</si>
  <si>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</si>
  <si>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</si>
  <si>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</si>
  <si>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</si>
  <si>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</si>
  <si>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</si>
  <si>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</si>
  <si>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</si>
  <si>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</si>
  <si>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</si>
  <si>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</si>
  <si>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</si>
  <si>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</si>
  <si>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</si>
  <si>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</si>
  <si>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</si>
  <si>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</si>
  <si>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</si>
  <si>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</si>
  <si>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</si>
  <si>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</si>
  <si>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</si>
  <si>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</si>
  <si>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</si>
  <si>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</si>
  <si>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</si>
  <si>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</si>
  <si>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</si>
  <si>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</si>
  <si>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</si>
  <si>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</si>
  <si>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</si>
  <si>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</si>
  <si>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</si>
  <si>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</si>
  <si>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</si>
  <si>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</si>
  <si>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</si>
  <si>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</si>
  <si>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</si>
  <si>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</si>
  <si>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</si>
  <si>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</si>
  <si>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</si>
  <si>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</si>
  <si>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</si>
  <si>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</si>
  <si>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</si>
  <si>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</si>
  <si>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</si>
  <si>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</si>
  <si>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</si>
  <si>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</si>
  <si>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</si>
  <si>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</si>
  <si>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</si>
  <si>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</si>
  <si>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</si>
  <si>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</si>
  <si>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</si>
  <si>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</si>
  <si>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</si>
  <si>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</si>
  <si>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</si>
  <si>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</si>
  <si>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</si>
  <si>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</si>
  <si>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</si>
  <si>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</si>
  <si>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</si>
  <si>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</si>
  <si>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</si>
  <si>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</si>
  <si>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</si>
  <si>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</si>
  <si>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</si>
  <si>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</si>
  <si>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</si>
  <si>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</si>
  <si>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</si>
  <si>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</si>
  <si>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</si>
  <si>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</si>
  <si>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</si>
  <si>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</si>
  <si>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</si>
  <si>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</si>
  <si>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</si>
  <si>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</si>
  <si>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</si>
  <si>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</si>
  <si>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</si>
  <si>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</si>
  <si>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</si>
  <si>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</si>
  <si>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</si>
  <si>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</si>
  <si>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</si>
  <si>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</si>
  <si>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</si>
  <si>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</si>
  <si>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</si>
  <si>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</si>
  <si>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</si>
  <si>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</si>
  <si>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</si>
  <si>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</si>
  <si>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</si>
  <si>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</si>
  <si>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</si>
  <si>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</si>
  <si>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</si>
  <si>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</si>
  <si>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</si>
  <si>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</si>
  <si>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</si>
  <si>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</si>
  <si>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</si>
  <si>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</si>
  <si>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</si>
  <si>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</si>
  <si>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</si>
  <si>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</si>
  <si>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</si>
  <si>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</si>
  <si>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</si>
  <si>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</si>
  <si>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</si>
  <si>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</si>
  <si>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</si>
  <si>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</si>
  <si>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</si>
  <si>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</si>
  <si>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</si>
  <si>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</si>
  <si>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</si>
  <si>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</si>
  <si>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</si>
  <si>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</si>
  <si>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</si>
  <si>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</si>
  <si>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</si>
  <si>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</si>
  <si>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</si>
  <si>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</si>
  <si>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</si>
  <si>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</si>
  <si>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</si>
  <si>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</si>
  <si>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</si>
  <si>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</si>
  <si>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</si>
  <si>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</si>
  <si>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</si>
  <si>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</si>
  <si>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</si>
  <si>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</si>
  <si>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</si>
  <si>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</si>
  <si>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</si>
  <si>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</si>
  <si>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</si>
  <si>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</si>
  <si>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</si>
  <si>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</si>
  <si>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</si>
  <si>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</si>
  <si>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</si>
  <si>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</si>
  <si>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</si>
  <si>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</si>
  <si>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</si>
  <si>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</si>
  <si>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</si>
  <si>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</si>
  <si>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</si>
  <si>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</si>
  <si>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</si>
  <si>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</si>
  <si>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</si>
  <si>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</si>
  <si>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</si>
  <si>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</si>
  <si>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</si>
  <si>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</si>
  <si>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</si>
  <si>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</si>
  <si>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</si>
  <si>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</si>
  <si>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</si>
  <si>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</si>
  <si>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</si>
  <si>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</si>
  <si>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</si>
  <si>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</si>
  <si>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</si>
  <si>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</si>
  <si>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</si>
  <si>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</si>
  <si>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</si>
  <si>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</si>
  <si>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</si>
  <si>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</si>
  <si>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</si>
  <si>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</si>
  <si>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</si>
  <si>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</si>
  <si>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</si>
  <si>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</si>
  <si>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</si>
  <si>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</si>
  <si>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</si>
  <si>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</si>
  <si>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</si>
  <si>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</si>
  <si>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</si>
  <si>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</si>
  <si>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</si>
  <si>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</si>
  <si>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</si>
  <si>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</si>
  <si>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</si>
  <si>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</si>
  <si>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</si>
  <si>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</si>
  <si>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</si>
  <si>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</si>
  <si>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</si>
  <si>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</si>
  <si>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</si>
  <si>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</si>
  <si>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</si>
  <si>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</si>
  <si>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</si>
  <si>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</si>
  <si>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</si>
  <si>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</si>
  <si>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</si>
  <si>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</si>
  <si>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</si>
  <si>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</si>
  <si>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</si>
  <si>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</si>
  <si>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</si>
  <si>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</si>
  <si>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</si>
  <si>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</si>
  <si>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</si>
  <si>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</si>
  <si>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</si>
  <si>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</si>
  <si>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</si>
  <si>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</si>
  <si>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</si>
  <si>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</si>
  <si>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</si>
  <si>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</si>
  <si>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</si>
  <si>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</si>
  <si>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</si>
  <si>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</si>
  <si>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</si>
  <si>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</si>
  <si>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</si>
  <si>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</si>
  <si>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</si>
  <si>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</si>
  <si>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</si>
  <si>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</si>
  <si>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</si>
  <si>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</si>
  <si>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</si>
  <si>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</si>
  <si>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</si>
  <si>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</si>
  <si>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</si>
  <si>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</si>
  <si>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</si>
  <si>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</si>
  <si>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</si>
  <si>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</si>
  <si>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</si>
  <si>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</si>
  <si>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</si>
  <si>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</si>
  <si>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</si>
  <si>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</si>
  <si>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</si>
  <si>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</si>
  <si>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</si>
  <si>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</si>
  <si>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</si>
  <si>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</si>
  <si>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</si>
  <si>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</si>
  <si>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</si>
  <si>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</si>
  <si>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</si>
  <si>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</si>
  <si>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</si>
  <si>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</si>
  <si>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</si>
  <si>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</si>
  <si>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</si>
  <si>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</si>
  <si>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</si>
  <si>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</si>
  <si>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</si>
  <si>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</si>
  <si>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</si>
  <si>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</si>
  <si>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</si>
  <si>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</si>
  <si>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</si>
  <si>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</si>
  <si>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</si>
  <si>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</si>
  <si>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</si>
  <si>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</si>
  <si>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</si>
  <si>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</si>
  <si>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</si>
  <si>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</si>
  <si>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</si>
  <si>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</si>
  <si>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</si>
  <si>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</si>
  <si>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</si>
  <si>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</si>
  <si>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</si>
  <si>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</si>
  <si>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</si>
  <si>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</si>
  <si>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</si>
  <si>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</si>
  <si>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</si>
  <si>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</si>
  <si>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</si>
  <si>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</si>
  <si>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</si>
  <si>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</si>
  <si>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</si>
  <si>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</si>
  <si>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</si>
  <si>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</si>
  <si>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</si>
  <si>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</si>
  <si>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</si>
  <si>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</si>
  <si>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</si>
  <si>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</si>
  <si>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</si>
  <si>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</si>
  <si>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</si>
  <si>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</si>
  <si>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</si>
  <si>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</si>
  <si>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</si>
  <si>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</si>
  <si>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</si>
  <si>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</si>
  <si>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</si>
  <si>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</si>
  <si>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</si>
  <si>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</si>
  <si>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</si>
  <si>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</si>
  <si>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</si>
  <si>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</si>
  <si>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</si>
  <si>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</si>
  <si>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</si>
  <si>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</si>
  <si>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</si>
  <si>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</si>
  <si>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</si>
  <si>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</si>
  <si>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</si>
  <si>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</si>
  <si>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</si>
  <si>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</si>
  <si>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</si>
  <si>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</si>
  <si>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</si>
  <si>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</si>
  <si>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</si>
  <si>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</si>
  <si>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</si>
  <si>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</si>
  <si>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</si>
  <si>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</si>
  <si>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</si>
  <si>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</si>
  <si>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</si>
  <si>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</si>
  <si>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</si>
  <si>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</si>
  <si>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</si>
  <si>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</si>
  <si>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</si>
  <si>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</si>
  <si>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</si>
  <si>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</si>
  <si>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</si>
  <si>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</si>
  <si>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</si>
  <si>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</si>
  <si>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</si>
  <si>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</si>
  <si>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</si>
  <si>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</si>
  <si>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</si>
  <si>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</si>
  <si>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</si>
  <si>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</si>
  <si>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</si>
  <si>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</si>
  <si>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</si>
  <si>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</si>
  <si>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</si>
  <si>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</si>
  <si>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</si>
  <si>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</si>
  <si>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</si>
  <si>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</si>
  <si>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</si>
  <si>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</si>
  <si>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</si>
  <si>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</si>
  <si>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</si>
  <si>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</si>
  <si>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</si>
  <si>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</si>
  <si>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</si>
  <si>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</si>
  <si>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</si>
  <si>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</si>
  <si>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</si>
  <si>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</si>
  <si>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</si>
  <si>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</si>
  <si>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</si>
  <si>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</si>
  <si>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</si>
  <si>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</si>
  <si>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</si>
  <si>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</si>
  <si>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</si>
  <si>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</si>
  <si>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</si>
  <si>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</si>
  <si>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</si>
  <si>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</si>
  <si>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</si>
  <si>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</si>
  <si>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</si>
  <si>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</si>
  <si>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</si>
  <si>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</si>
  <si>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</si>
  <si>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</si>
  <si>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</si>
  <si>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</si>
  <si>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</si>
  <si>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</si>
  <si>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</si>
  <si>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</si>
  <si>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</si>
  <si>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</si>
  <si>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</si>
  <si>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</si>
  <si>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</si>
  <si>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</si>
  <si>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</si>
  <si>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</si>
  <si>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</si>
  <si>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</si>
  <si>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</si>
  <si>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</si>
  <si>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</si>
  <si>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</si>
  <si>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</si>
  <si>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</si>
  <si>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</si>
  <si>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</si>
  <si>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</si>
  <si>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</si>
  <si>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</si>
  <si>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</si>
  <si>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</si>
  <si>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</si>
  <si>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</si>
  <si>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</si>
  <si>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</si>
  <si>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</si>
  <si>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</si>
  <si>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</si>
  <si>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</si>
  <si>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</si>
  <si>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</si>
  <si>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</si>
  <si>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</si>
  <si>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</si>
  <si>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</si>
  <si>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</si>
  <si>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</si>
  <si>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</si>
  <si>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</si>
  <si>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</si>
  <si>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</si>
  <si>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</si>
  <si>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</si>
  <si>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</si>
  <si>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</si>
  <si>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</si>
  <si>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</si>
  <si>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</si>
  <si>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</si>
  <si>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</si>
  <si>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</si>
  <si>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</si>
  <si>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</si>
  <si>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</si>
  <si>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</si>
  <si>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</si>
  <si>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</si>
  <si>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</si>
  <si>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</si>
  <si>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</si>
  <si>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</si>
  <si>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</si>
  <si>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</si>
  <si>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</si>
  <si>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</si>
  <si>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</si>
  <si>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</si>
  <si>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</si>
  <si>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</si>
  <si>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</si>
  <si>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</si>
  <si>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</si>
  <si>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</si>
  <si>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</si>
  <si>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</si>
  <si>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</si>
  <si>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</si>
  <si>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</si>
  <si>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</si>
  <si>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</si>
  <si>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</si>
  <si>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</si>
  <si>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</si>
  <si>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</si>
  <si>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</si>
  <si>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</si>
  <si>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</si>
  <si>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</si>
  <si>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</si>
  <si>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</si>
  <si>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</si>
  <si>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</si>
  <si>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</si>
  <si>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</si>
  <si>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</si>
  <si>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</si>
  <si>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</si>
  <si>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</si>
  <si>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</si>
  <si>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</si>
  <si>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</si>
  <si>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</si>
  <si>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</si>
  <si>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</si>
  <si>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</si>
  <si>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</si>
  <si>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</si>
  <si>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</si>
  <si>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</si>
  <si>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</si>
  <si>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</si>
  <si>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</si>
  <si>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</si>
  <si>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</si>
  <si>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</si>
  <si>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</si>
  <si>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</si>
  <si>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</si>
  <si>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</si>
  <si>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</si>
  <si>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</si>
  <si>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</si>
  <si>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</si>
  <si>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</si>
  <si>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</si>
  <si>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</si>
  <si>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</si>
  <si>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</si>
  <si>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</si>
  <si>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</si>
  <si>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</si>
  <si>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</si>
  <si>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</si>
  <si>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</si>
  <si>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</si>
  <si>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</si>
  <si>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</si>
  <si>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</si>
  <si>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</si>
  <si>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</si>
  <si>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</si>
  <si>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</si>
  <si>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</si>
  <si>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</si>
  <si>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</si>
  <si>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</si>
  <si>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</si>
  <si>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</si>
  <si>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</si>
  <si>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</si>
  <si>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</si>
  <si>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</si>
  <si>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</si>
  <si>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</si>
  <si>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</si>
  <si>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</si>
  <si>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</si>
  <si>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</si>
  <si>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</si>
  <si>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</si>
  <si>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</si>
  <si>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</si>
  <si>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</si>
  <si>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</si>
  <si>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</si>
  <si>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</si>
  <si>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</si>
  <si>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</si>
  <si>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</si>
  <si>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</si>
  <si>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</si>
  <si>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</si>
  <si>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</si>
  <si>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</si>
  <si>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</si>
  <si>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</si>
  <si>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</si>
  <si>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</si>
  <si>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</si>
  <si>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</si>
  <si>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</si>
  <si>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</si>
  <si>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</si>
  <si>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</si>
  <si>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</si>
  <si>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</si>
  <si>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</si>
  <si>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</si>
  <si>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</si>
  <si>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</si>
  <si>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</si>
  <si>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</si>
  <si>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</si>
  <si>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</si>
  <si>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</si>
  <si>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</si>
  <si>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</si>
  <si>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</si>
  <si>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</si>
  <si>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</si>
  <si>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</si>
  <si>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</si>
  <si>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</si>
  <si>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</si>
  <si>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</si>
  <si>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</si>
  <si>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</si>
  <si>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</si>
  <si>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</si>
  <si>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</si>
  <si>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</si>
  <si>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</si>
  <si>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</si>
  <si>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</si>
  <si>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</si>
  <si>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</si>
  <si>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</si>
  <si>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</si>
  <si>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</si>
  <si>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</si>
  <si>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</si>
  <si>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</si>
  <si>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</si>
  <si>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</si>
  <si>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</si>
  <si>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</si>
  <si>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</si>
  <si>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</si>
  <si>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</si>
  <si>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</si>
  <si>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</si>
  <si>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</si>
  <si>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</si>
  <si>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</si>
  <si>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</si>
  <si>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</si>
  <si>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</si>
  <si>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</si>
  <si>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</si>
  <si>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</si>
  <si>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</si>
  <si>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</si>
  <si>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</si>
  <si>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</si>
  <si>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</si>
  <si>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</si>
  <si>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</si>
  <si>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</si>
  <si>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</si>
  <si>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</si>
  <si>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</si>
  <si>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</si>
  <si>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</si>
  <si>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</si>
  <si>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</si>
  <si>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</si>
  <si>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</si>
  <si>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</si>
  <si>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</si>
  <si>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</si>
  <si>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</si>
  <si>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</si>
  <si>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</si>
  <si>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</si>
  <si>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</si>
  <si>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</si>
  <si>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</si>
  <si>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</si>
  <si>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</si>
  <si>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</si>
  <si>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</si>
  <si>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</si>
  <si>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</si>
  <si>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</si>
  <si>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</si>
  <si>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</si>
  <si>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</si>
  <si>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</si>
  <si>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</si>
  <si>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</si>
  <si>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</si>
  <si>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</si>
  <si>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</si>
  <si>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</si>
  <si>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</si>
  <si>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</si>
  <si>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</si>
  <si>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</si>
  <si>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</si>
  <si>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</si>
  <si>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</si>
  <si>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</si>
  <si>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</si>
  <si>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</si>
  <si>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</si>
  <si>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</si>
  <si>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</si>
  <si>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</si>
  <si>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</si>
  <si>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</si>
  <si>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</si>
  <si>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</si>
  <si>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</si>
  <si>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</si>
  <si>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</si>
  <si>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</si>
  <si>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</si>
  <si>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</si>
  <si>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</si>
  <si>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</si>
  <si>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</si>
  <si>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</si>
  <si>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</si>
  <si>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</si>
  <si>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</si>
  <si>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</si>
  <si>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</si>
  <si>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</si>
  <si>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</si>
  <si>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</si>
  <si>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</si>
  <si>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</si>
  <si>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</si>
  <si>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</si>
  <si>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</si>
  <si>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</si>
  <si>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</si>
  <si>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</si>
  <si>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</si>
  <si>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</si>
  <si>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</si>
  <si>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</si>
  <si>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</si>
  <si>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</si>
  <si>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</si>
  <si>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</si>
  <si>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</si>
  <si>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</si>
  <si>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</si>
  <si>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</si>
  <si>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</si>
  <si>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</si>
  <si>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</si>
  <si>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</si>
  <si>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</si>
  <si>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</si>
  <si>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</si>
  <si>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</si>
  <si>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</si>
  <si>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</si>
  <si>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</si>
  <si>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</si>
  <si>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</si>
  <si>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</si>
  <si>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</si>
  <si>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</si>
  <si>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</si>
  <si>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</si>
  <si>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</si>
  <si>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</si>
  <si>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</si>
  <si>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</si>
  <si>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</si>
  <si>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</si>
  <si>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</si>
  <si>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</si>
  <si>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</si>
  <si>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</si>
  <si>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</si>
  <si>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</si>
  <si>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</si>
  <si>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</si>
  <si>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</si>
  <si>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</si>
  <si>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</si>
  <si>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</si>
  <si>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</si>
  <si>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</si>
  <si>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</si>
  <si>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</si>
  <si>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</si>
  <si>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</si>
  <si>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</si>
  <si>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</si>
  <si>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</si>
  <si>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</si>
  <si>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</si>
  <si>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</si>
  <si>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</si>
  <si>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</si>
  <si>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</si>
  <si>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</si>
  <si>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</si>
  <si>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</si>
  <si>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</si>
  <si>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</si>
  <si>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</si>
  <si>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</si>
  <si>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</si>
  <si>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</si>
  <si>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</si>
  <si>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</si>
  <si>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</si>
  <si>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</si>
  <si>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</si>
  <si>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</si>
  <si>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</si>
  <si>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</si>
  <si>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</si>
  <si>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</si>
  <si>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</si>
  <si>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</si>
  <si>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</si>
  <si>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</si>
  <si>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</si>
  <si>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</si>
  <si>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</si>
  <si>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</si>
  <si>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</si>
  <si>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</si>
  <si>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</si>
  <si>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</si>
  <si>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</si>
  <si>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</si>
  <si>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</si>
  <si>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</si>
  <si>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</si>
  <si>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</si>
  <si>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</si>
  <si>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</si>
  <si>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</si>
  <si>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</si>
  <si>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</si>
  <si>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</si>
  <si>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</si>
  <si>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</si>
  <si>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</si>
  <si>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</si>
  <si>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</si>
  <si>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</si>
  <si>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</si>
  <si>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</si>
  <si>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</si>
  <si>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</si>
  <si>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</si>
  <si>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</si>
  <si>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</si>
  <si>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</si>
  <si>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</si>
  <si>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</si>
  <si>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</si>
  <si>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</si>
  <si>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</si>
  <si>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</si>
  <si>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</si>
  <si>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</si>
  <si>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</si>
  <si>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</si>
  <si>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</si>
  <si>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</si>
  <si>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</si>
  <si>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</si>
  <si>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</si>
  <si>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</si>
  <si>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</si>
  <si>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</si>
  <si>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</si>
  <si>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</si>
  <si>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</si>
  <si>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</si>
  <si>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</si>
  <si>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</si>
  <si>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</si>
  <si>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</si>
  <si>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</si>
  <si>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</si>
  <si>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</si>
  <si>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</si>
  <si>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</si>
  <si>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</si>
  <si>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</si>
  <si>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</si>
  <si>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</si>
  <si>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</si>
  <si>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</si>
  <si>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</si>
  <si>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</si>
  <si>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</si>
  <si>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</si>
  <si>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</si>
  <si>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</si>
  <si>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</si>
  <si>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</si>
  <si>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</si>
  <si>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</si>
  <si>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</si>
  <si>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</si>
  <si>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</si>
  <si>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</si>
  <si>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</si>
  <si>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</si>
  <si>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</si>
  <si>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</si>
  <si>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</si>
  <si>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</si>
  <si>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</si>
  <si>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</si>
  <si>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</si>
  <si>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</si>
  <si>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</si>
  <si>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</si>
  <si>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</si>
  <si>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</si>
  <si>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</si>
  <si>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</si>
  <si>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</si>
  <si>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</si>
  <si>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</si>
  <si>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</si>
  <si>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</si>
  <si>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</si>
  <si>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</si>
  <si>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</si>
  <si>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</si>
  <si>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</si>
  <si>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</si>
  <si>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</si>
  <si>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</si>
  <si>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</si>
  <si>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</si>
  <si>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</si>
  <si>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</si>
  <si>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</si>
  <si>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</si>
  <si>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</si>
  <si>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</si>
  <si>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</si>
  <si>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</si>
  <si>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</si>
  <si>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</si>
  <si>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</si>
  <si>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</si>
  <si>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</si>
  <si>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</si>
  <si>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</si>
  <si>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</si>
  <si>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</si>
  <si>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</si>
  <si>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</si>
  <si>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</si>
  <si>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</si>
  <si>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</si>
  <si>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</si>
  <si>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</si>
  <si>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</si>
  <si>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</si>
  <si>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</si>
  <si>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</si>
  <si>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</si>
  <si>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</si>
  <si>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</si>
  <si>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</si>
  <si>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</si>
  <si>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</si>
  <si>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</si>
  <si>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</si>
  <si>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</si>
  <si>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</si>
  <si>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</si>
  <si>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</si>
  <si>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</si>
  <si>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</si>
  <si>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</si>
  <si>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</si>
  <si>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</si>
  <si>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</si>
  <si>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</si>
  <si>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</si>
  <si>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</si>
  <si>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</si>
  <si>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</si>
  <si>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</si>
  <si>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</si>
  <si>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</si>
  <si>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</si>
  <si>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</si>
  <si>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</si>
  <si>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</si>
  <si>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</si>
  <si>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</si>
  <si>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</si>
  <si>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</si>
  <si>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</si>
  <si>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</si>
  <si>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</si>
  <si>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</si>
  <si>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</si>
  <si>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</si>
  <si>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</si>
  <si>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</si>
  <si>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</si>
  <si>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</si>
  <si>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</si>
  <si>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</si>
  <si>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</si>
  <si>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</si>
  <si>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</si>
  <si>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</si>
  <si>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</si>
  <si>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</si>
  <si>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</si>
  <si>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</si>
  <si>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</si>
  <si>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</si>
  <si>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</si>
  <si>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</si>
  <si>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</si>
  <si>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</si>
  <si>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</si>
  <si>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</si>
  <si>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</si>
  <si>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</si>
  <si>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</si>
  <si>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</si>
  <si>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</si>
  <si>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</si>
  <si>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</si>
  <si>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</si>
  <si>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</si>
  <si>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</si>
  <si>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</si>
  <si>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</si>
  <si>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</si>
  <si>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</si>
  <si>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</si>
  <si>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</si>
  <si>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</si>
  <si>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</si>
  <si>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</si>
  <si>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</si>
  <si>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</si>
  <si>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</si>
  <si>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</si>
  <si>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</si>
  <si>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</si>
  <si>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</si>
  <si>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</si>
  <si>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</si>
  <si>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</si>
  <si>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</si>
  <si>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</si>
  <si>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</si>
  <si>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</si>
  <si>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</si>
  <si>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</si>
  <si>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</si>
  <si>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</si>
  <si>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</si>
  <si>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</si>
  <si>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</si>
  <si>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</si>
  <si>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</si>
  <si>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</si>
  <si>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</si>
  <si>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</si>
  <si>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</si>
  <si>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</si>
  <si>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</si>
  <si>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</si>
  <si>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</si>
  <si>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</si>
  <si>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</si>
  <si>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</si>
  <si>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</si>
  <si>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</si>
  <si>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</si>
  <si>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</si>
  <si>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</si>
  <si>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</si>
  <si>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</si>
  <si>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</si>
  <si>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</si>
  <si>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</si>
  <si>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</si>
  <si>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</si>
  <si>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</si>
  <si>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</si>
  <si>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</si>
  <si>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</si>
  <si>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</si>
  <si>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</si>
  <si>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</si>
  <si>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</si>
  <si>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</si>
  <si>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</si>
  <si>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</si>
  <si>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</si>
  <si>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</si>
  <si>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</si>
  <si>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</si>
  <si>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</si>
  <si>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</si>
  <si>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</si>
  <si>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</si>
  <si>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</si>
  <si>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</si>
  <si>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</si>
  <si>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</si>
  <si>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</si>
  <si>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</si>
  <si>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</si>
  <si>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</si>
  <si>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</si>
  <si>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</si>
  <si>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</si>
  <si>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</si>
  <si>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</si>
  <si>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</si>
  <si>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</si>
  <si>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</si>
  <si>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</si>
  <si>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</si>
  <si>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</si>
  <si>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</si>
  <si>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</si>
  <si>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</si>
  <si>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</si>
  <si>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</si>
  <si>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</si>
  <si>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</si>
  <si>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</si>
  <si>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</si>
  <si>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</si>
  <si>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</si>
  <si>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</si>
  <si>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</si>
  <si>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</si>
  <si>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</si>
  <si>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</si>
  <si>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</si>
  <si>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</si>
  <si>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</si>
  <si>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</si>
  <si>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</si>
  <si>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</si>
  <si>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</si>
  <si>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</si>
  <si>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</si>
  <si>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</si>
  <si>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</si>
  <si>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</si>
  <si>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</si>
  <si>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</si>
  <si>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</si>
  <si>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</si>
  <si>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</si>
  <si>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</si>
  <si>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</si>
  <si>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</si>
  <si>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</si>
  <si>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</si>
  <si>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</si>
  <si>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</si>
  <si>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</si>
  <si>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</si>
  <si>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</si>
  <si>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</si>
  <si>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</si>
  <si>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</si>
  <si>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</si>
  <si>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</si>
  <si>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</si>
  <si>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</si>
  <si>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</si>
  <si>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</si>
  <si>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</si>
  <si>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</si>
  <si>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</si>
  <si>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</si>
  <si>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</si>
  <si>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</si>
  <si>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</si>
  <si>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</si>
  <si>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</si>
  <si>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</si>
  <si>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</si>
  <si>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</si>
  <si>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</si>
  <si>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</si>
  <si>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</si>
  <si>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</si>
  <si>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</si>
  <si>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</si>
  <si>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</si>
  <si>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</si>
  <si>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</si>
  <si>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</si>
  <si>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</si>
  <si>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</si>
  <si>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</si>
  <si>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</si>
  <si>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</si>
  <si>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</si>
  <si>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</si>
  <si>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</si>
  <si>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</si>
  <si>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</si>
  <si>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</si>
  <si>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</si>
  <si>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</si>
  <si>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</si>
  <si>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</si>
  <si>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</si>
  <si>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</si>
  <si>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</si>
  <si>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</si>
  <si>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</si>
  <si>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</si>
  <si>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</si>
  <si>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</si>
  <si>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</si>
  <si>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</si>
  <si>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</si>
  <si>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</si>
  <si>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</si>
  <si>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</si>
  <si>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</si>
  <si>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</si>
  <si>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</si>
  <si>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</si>
  <si>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</si>
  <si>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</si>
  <si>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</si>
  <si>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</si>
  <si>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</si>
  <si>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</si>
  <si>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</si>
  <si>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</si>
  <si>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</si>
  <si>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</si>
  <si>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</si>
  <si>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</si>
  <si>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</si>
  <si>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</si>
  <si>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</si>
  <si>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</si>
  <si>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</si>
  <si>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</si>
  <si>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</si>
  <si>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</si>
  <si>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</si>
  <si>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</si>
  <si>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</si>
  <si>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</si>
  <si>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</si>
  <si>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</si>
  <si>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</si>
  <si>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</si>
  <si>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</si>
  <si>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</si>
  <si>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</si>
  <si>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</si>
  <si>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</si>
  <si>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</si>
  <si>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</si>
  <si>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</si>
  <si>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</si>
  <si>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</si>
  <si>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</si>
  <si>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</si>
  <si>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</si>
  <si>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</si>
  <si>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</si>
  <si>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</si>
  <si>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</si>
  <si>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</si>
  <si>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</si>
  <si>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</si>
  <si>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</si>
  <si>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</si>
  <si>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</si>
  <si>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</si>
  <si>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</si>
  <si>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</si>
  <si>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</si>
  <si>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</si>
  <si>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</si>
  <si>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</si>
  <si>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</si>
  <si>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</si>
  <si>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</si>
  <si>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</si>
  <si>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</si>
  <si>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</si>
  <si>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</si>
  <si>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</si>
  <si>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</si>
  <si>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</si>
  <si>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</si>
  <si>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</si>
  <si>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</si>
  <si>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</si>
  <si>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</si>
  <si>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</si>
  <si>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</si>
  <si>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</si>
  <si>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</si>
  <si>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</si>
  <si>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</si>
  <si>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</si>
  <si>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</si>
  <si>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</si>
  <si>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</si>
  <si>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</si>
  <si>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</si>
  <si>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</si>
  <si>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</si>
  <si>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</si>
  <si>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</si>
  <si>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</si>
  <si>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</si>
  <si>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</si>
  <si>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</si>
  <si>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</si>
  <si>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</si>
  <si>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</si>
  <si>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</si>
  <si>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</si>
  <si>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</si>
  <si>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</si>
  <si>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</si>
  <si>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</si>
  <si>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</si>
  <si>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</si>
  <si>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</si>
  <si>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</si>
  <si>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</si>
  <si>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</si>
  <si>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</si>
  <si>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</si>
  <si>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</si>
  <si>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</si>
  <si>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</si>
  <si>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</si>
  <si>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</si>
  <si>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</si>
  <si>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</si>
  <si>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</si>
  <si>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</si>
  <si>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</si>
  <si>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</si>
  <si>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</si>
  <si>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</si>
  <si>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</si>
  <si>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</si>
  <si>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</si>
  <si>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</si>
  <si>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</si>
  <si>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</si>
  <si>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</si>
  <si>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</si>
  <si>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</si>
  <si>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</si>
  <si>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</si>
  <si>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</si>
  <si>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</si>
  <si>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</si>
  <si>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</si>
  <si>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</si>
  <si>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</si>
  <si>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</si>
  <si>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</si>
  <si>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</si>
  <si>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</si>
  <si>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</si>
  <si>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</si>
  <si>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</si>
  <si>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</si>
  <si>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</si>
  <si>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</si>
  <si>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</si>
  <si>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</si>
  <si>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</si>
  <si>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</si>
  <si>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</si>
  <si>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</si>
  <si>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</si>
  <si>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</si>
  <si>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</si>
  <si>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</si>
  <si>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</si>
  <si>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</si>
  <si>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</si>
  <si>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</si>
  <si>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</si>
  <si>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</si>
  <si>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</si>
  <si>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</si>
  <si>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</si>
  <si>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</si>
  <si>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</si>
  <si>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</si>
  <si>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</si>
  <si>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</si>
  <si>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</si>
  <si>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</si>
  <si>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</si>
  <si>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</si>
  <si>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</si>
  <si>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</si>
  <si>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</si>
  <si>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</si>
  <si>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</si>
  <si>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</si>
  <si>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</si>
  <si>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</si>
  <si>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</si>
  <si>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</si>
  <si>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</si>
  <si>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</si>
  <si>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</si>
  <si>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</si>
  <si>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</si>
  <si>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</si>
  <si>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</si>
  <si>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</si>
  <si>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</si>
  <si>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</si>
  <si>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</si>
  <si>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</si>
  <si>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</si>
  <si>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</si>
  <si>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</si>
  <si>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</si>
  <si>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</si>
  <si>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</si>
  <si>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</si>
  <si>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</si>
  <si>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</si>
  <si>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</si>
  <si>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</si>
  <si>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</si>
  <si>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</si>
  <si>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</si>
  <si>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</si>
  <si>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</si>
  <si>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</si>
  <si>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</si>
  <si>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</si>
  <si>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</si>
  <si>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</si>
  <si>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</si>
  <si>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</si>
  <si>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</si>
  <si>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</si>
  <si>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</si>
  <si>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</si>
  <si>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</si>
  <si>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</si>
  <si>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</si>
  <si>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</si>
  <si>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</si>
  <si>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</si>
  <si>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</si>
  <si>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</si>
  <si>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</si>
  <si>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</si>
  <si>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</si>
  <si>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</si>
  <si>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</si>
  <si>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</si>
  <si>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</si>
  <si>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</si>
  <si>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</si>
  <si>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</si>
  <si>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</si>
  <si>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</si>
  <si>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</si>
  <si>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</si>
  <si>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</si>
  <si>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</si>
  <si>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</si>
  <si>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</si>
  <si>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</si>
  <si>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</si>
  <si>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</si>
  <si>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</si>
  <si>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</si>
  <si>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</si>
  <si>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</si>
  <si>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</si>
  <si>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</si>
  <si>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</si>
  <si>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</si>
  <si>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</si>
  <si>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</si>
  <si>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</si>
  <si>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</si>
  <si>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</si>
  <si>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</si>
  <si>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</si>
  <si>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</si>
  <si>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</si>
  <si>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</si>
  <si>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</si>
  <si>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</si>
  <si>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</si>
  <si>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</si>
  <si>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</si>
  <si>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</si>
  <si>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</si>
  <si>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</si>
  <si>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</si>
  <si>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</si>
  <si>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</si>
  <si>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</si>
  <si>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</si>
  <si>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</si>
  <si>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</si>
  <si>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</si>
  <si>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</si>
  <si>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</si>
  <si>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</si>
  <si>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</si>
  <si>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</si>
  <si>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</si>
  <si>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</si>
  <si>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</si>
  <si>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</si>
  <si>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</si>
  <si>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</si>
  <si>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</si>
  <si>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</si>
  <si>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</si>
  <si>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</si>
  <si>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</si>
  <si>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</si>
  <si>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</si>
  <si>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</si>
  <si>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</si>
  <si>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</si>
  <si>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</si>
  <si>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</si>
  <si>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</si>
  <si>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</si>
  <si>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</si>
  <si>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</si>
  <si>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</si>
  <si>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</si>
  <si>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</si>
  <si>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</si>
  <si>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</si>
  <si>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</si>
  <si>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</si>
  <si>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</si>
  <si>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</si>
  <si>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</si>
  <si>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</si>
  <si>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</si>
  <si>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</si>
  <si>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</si>
  <si>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</si>
  <si>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</si>
  <si>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</si>
  <si>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</si>
  <si>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</si>
  <si>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</si>
  <si>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</si>
  <si>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</si>
  <si>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</si>
  <si>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</si>
  <si>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</si>
  <si>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</si>
  <si>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</si>
  <si>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</si>
  <si>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</si>
  <si>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</si>
  <si>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</si>
  <si>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</si>
  <si>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</si>
  <si>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</si>
  <si>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</si>
  <si>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</si>
  <si>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</si>
  <si>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</si>
  <si>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</si>
  <si>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</si>
  <si>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</si>
  <si>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</si>
  <si>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</si>
  <si>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</si>
  <si>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</si>
  <si>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</si>
  <si>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</si>
  <si>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</si>
  <si>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</si>
  <si>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</si>
  <si>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</si>
  <si>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</si>
  <si>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</si>
  <si>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</si>
  <si>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</si>
  <si>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</si>
  <si>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</si>
  <si>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</si>
  <si>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</si>
  <si>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</si>
  <si>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</si>
  <si>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</si>
  <si>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</si>
  <si>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</si>
  <si>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</si>
  <si>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</si>
  <si>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</si>
  <si>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</si>
  <si>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</si>
  <si>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</si>
  <si>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</si>
  <si>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</si>
  <si>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</si>
  <si>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</si>
  <si>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</si>
  <si>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</si>
  <si>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</si>
  <si>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</si>
  <si>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</si>
  <si>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</si>
  <si>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</si>
  <si>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</si>
  <si>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</si>
  <si>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</si>
  <si>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</si>
  <si>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</si>
  <si>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</si>
  <si>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</si>
  <si>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</si>
  <si>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</si>
  <si>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</si>
  <si>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</si>
  <si>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</si>
  <si>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</si>
  <si>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</si>
  <si>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</si>
  <si>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</si>
  <si>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</si>
  <si>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</si>
  <si>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</si>
  <si>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</si>
  <si>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</si>
  <si>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</si>
  <si>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</si>
  <si>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</si>
  <si>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</si>
  <si>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</si>
  <si>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</si>
  <si>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</si>
  <si>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</si>
  <si>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</si>
  <si>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</si>
  <si>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</si>
  <si>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</si>
  <si>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</si>
  <si>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</si>
  <si>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</si>
  <si>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</si>
  <si>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</si>
  <si>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</si>
  <si>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</si>
  <si>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</si>
  <si>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</si>
  <si>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</si>
  <si>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</si>
  <si>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</si>
  <si>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</si>
  <si>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</si>
  <si>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</si>
  <si>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</si>
  <si>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</si>
  <si>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</si>
  <si>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</si>
  <si>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</si>
  <si>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</si>
  <si>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</si>
  <si>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</si>
  <si>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</si>
  <si>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</si>
  <si>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</si>
  <si>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</si>
  <si>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</si>
  <si>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</si>
  <si>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</si>
  <si>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</si>
  <si>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</si>
  <si>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</si>
  <si>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</si>
  <si>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</si>
  <si>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</si>
  <si>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</si>
  <si>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</si>
  <si>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</si>
  <si>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</si>
  <si>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</si>
  <si>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</si>
  <si>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</si>
  <si>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</si>
  <si>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</si>
  <si>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</si>
  <si>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</si>
  <si>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</si>
  <si>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</si>
  <si>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</si>
  <si>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</si>
  <si>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</si>
  <si>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</si>
  <si>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</si>
  <si>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</si>
  <si>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</si>
  <si>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</si>
  <si>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</si>
  <si>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</si>
  <si>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</si>
  <si>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</si>
  <si>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</si>
  <si>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</si>
  <si>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</si>
  <si>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</si>
  <si>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</si>
  <si>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</si>
  <si>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</si>
  <si>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</si>
  <si>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</si>
  <si>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</si>
  <si>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</si>
  <si>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</si>
  <si>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</si>
  <si>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</si>
  <si>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</si>
  <si>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</si>
  <si>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</si>
  <si>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</si>
  <si>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</si>
  <si>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</si>
  <si>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</si>
  <si>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</si>
  <si>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</si>
  <si>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</si>
  <si>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</si>
  <si>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</si>
  <si>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</si>
  <si>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</si>
  <si>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</si>
  <si>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</si>
  <si>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</si>
  <si>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</si>
  <si>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</si>
  <si>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</si>
  <si>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</si>
  <si>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</si>
  <si>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</si>
  <si>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</si>
  <si>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</si>
  <si>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</si>
  <si>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</si>
  <si>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</si>
  <si>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</si>
  <si>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</si>
  <si>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</si>
  <si>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</si>
  <si>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</si>
  <si>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</si>
  <si>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</si>
  <si>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</si>
  <si>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</si>
  <si>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</si>
  <si>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</si>
  <si>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</si>
  <si>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</si>
  <si>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</si>
  <si>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</si>
  <si>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</si>
  <si>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</si>
  <si>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</si>
  <si>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</si>
  <si>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</si>
  <si>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</si>
  <si>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</si>
  <si>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</si>
  <si>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</si>
  <si>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</si>
  <si>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</si>
  <si>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</si>
  <si>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</si>
  <si>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</si>
  <si>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</si>
  <si>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</si>
  <si>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</si>
  <si>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</si>
  <si>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</si>
  <si>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</si>
  <si>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</si>
  <si>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</si>
  <si>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</si>
  <si>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</si>
  <si>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</si>
  <si>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</si>
  <si>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</si>
  <si>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</si>
  <si>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</si>
  <si>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</si>
  <si>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</si>
  <si>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</si>
  <si>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</si>
  <si>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</si>
  <si>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</si>
  <si>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</si>
  <si>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</si>
  <si>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</si>
  <si>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</si>
  <si>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</si>
  <si>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</si>
  <si>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</si>
  <si>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</si>
  <si>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</si>
  <si>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</si>
  <si>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</si>
  <si>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</si>
  <si>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</si>
  <si>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</si>
  <si>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</si>
  <si>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</si>
  <si>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</si>
  <si>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</si>
  <si>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</si>
  <si>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</si>
  <si>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</si>
  <si>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</si>
  <si>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</si>
  <si>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</si>
  <si>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</si>
  <si>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</si>
  <si>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</si>
  <si>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</si>
  <si>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</si>
  <si>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</si>
  <si>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</si>
  <si>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</si>
  <si>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</si>
  <si>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</si>
  <si>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</si>
  <si>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</si>
  <si>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</si>
  <si>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</si>
  <si>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</si>
  <si>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</si>
  <si>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</si>
  <si>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</si>
  <si>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</si>
  <si>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</si>
  <si>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</si>
  <si>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</si>
  <si>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</si>
  <si>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</si>
  <si>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</si>
  <si>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</si>
  <si>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</si>
  <si>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</si>
  <si>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</si>
  <si>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</si>
  <si>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</si>
  <si>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</si>
  <si>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</si>
  <si>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</si>
  <si>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</si>
  <si>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</si>
  <si>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</si>
  <si>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</si>
  <si>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</si>
  <si>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</si>
  <si>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</si>
  <si>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</si>
  <si>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</si>
  <si>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</si>
  <si>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</si>
  <si>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</si>
  <si>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</si>
  <si>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</si>
  <si>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</si>
  <si>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</si>
  <si>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</si>
  <si>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</si>
  <si>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</si>
  <si>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</si>
  <si>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</si>
  <si>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</si>
  <si>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</si>
  <si>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</si>
  <si>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</si>
  <si>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</si>
  <si>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</si>
  <si>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</si>
  <si>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</si>
  <si>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</si>
  <si>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</si>
  <si>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</si>
  <si>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</si>
  <si>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</si>
  <si>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</si>
  <si>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</si>
  <si>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</si>
  <si>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</si>
  <si>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</si>
  <si>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</si>
  <si>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</si>
  <si>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</si>
  <si>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</si>
  <si>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</si>
  <si>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</si>
  <si>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</si>
  <si>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</si>
  <si>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</si>
  <si>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</si>
  <si>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</si>
  <si>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</si>
  <si>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</si>
  <si>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</si>
  <si>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</si>
  <si>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</si>
  <si>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</si>
  <si>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</si>
  <si>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</si>
  <si>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</si>
  <si>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</si>
  <si>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</si>
  <si>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</si>
  <si>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</si>
  <si>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</si>
  <si>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</si>
  <si>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</si>
  <si>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</si>
  <si>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</si>
  <si>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</si>
  <si>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</si>
  <si>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</si>
  <si>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</si>
  <si>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</si>
  <si>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</si>
  <si>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</si>
  <si>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</si>
  <si>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</si>
  <si>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</si>
  <si>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</si>
  <si>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</si>
  <si>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</si>
  <si>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</si>
  <si>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</si>
  <si>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</si>
  <si>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</si>
  <si>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</si>
  <si>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</si>
  <si>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</si>
  <si>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</si>
  <si>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</si>
  <si>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</si>
  <si>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</si>
  <si>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</si>
  <si>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</si>
  <si>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</si>
  <si>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</si>
  <si>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</si>
  <si>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</si>
  <si>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</si>
  <si>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</si>
  <si>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</si>
  <si>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</si>
  <si>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</si>
  <si>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</si>
  <si>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</si>
  <si>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</si>
  <si>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</si>
  <si>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</si>
  <si>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</si>
  <si>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</si>
  <si>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</si>
  <si>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</si>
  <si>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</si>
  <si>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</si>
  <si>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</si>
  <si>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</si>
  <si>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</si>
  <si>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</si>
  <si>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</si>
  <si>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</si>
  <si>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</si>
  <si>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</si>
  <si>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</si>
  <si>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</si>
  <si>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</si>
  <si>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</si>
  <si>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</si>
  <si>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</si>
  <si>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</si>
  <si>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</si>
  <si>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</si>
  <si>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</si>
  <si>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</si>
  <si>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</si>
  <si>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</si>
  <si>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</si>
  <si>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</si>
  <si>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</si>
  <si>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</si>
  <si>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</si>
  <si>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</si>
  <si>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</si>
  <si>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</si>
  <si>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</si>
  <si>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</si>
  <si>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</si>
  <si>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</si>
  <si>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</si>
  <si>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</si>
  <si>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</si>
  <si>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</si>
  <si>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</si>
  <si>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</si>
  <si>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</si>
  <si>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</si>
  <si>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</si>
  <si>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</si>
  <si>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</si>
  <si>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</si>
  <si>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</si>
  <si>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</si>
  <si>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</si>
  <si>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</si>
  <si>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</si>
  <si>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</si>
  <si>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</si>
  <si>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</si>
  <si>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</si>
  <si>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</si>
  <si>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</si>
  <si>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</si>
  <si>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</si>
  <si>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</si>
  <si>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</si>
  <si>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</si>
  <si>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</si>
  <si>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</si>
  <si>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</si>
  <si>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</si>
  <si>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</si>
  <si>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</si>
  <si>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</si>
  <si>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</si>
  <si>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</si>
  <si>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</si>
  <si>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</si>
  <si>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</si>
  <si>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</si>
  <si>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</si>
  <si>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</si>
  <si>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</si>
  <si>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</si>
  <si>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</si>
  <si>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</si>
  <si>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</si>
  <si>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</si>
  <si>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</si>
  <si>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</si>
  <si>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</si>
  <si>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</si>
  <si>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</si>
  <si>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</si>
  <si>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</si>
  <si>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</si>
  <si>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</si>
  <si>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</si>
  <si>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</si>
  <si>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</si>
  <si>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</si>
  <si>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</si>
  <si>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</si>
  <si>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</si>
  <si>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</si>
  <si>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</si>
  <si>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</si>
  <si>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</si>
  <si>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</si>
  <si>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</si>
  <si>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</si>
  <si>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</si>
  <si>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</si>
  <si>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</si>
  <si>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</si>
  <si>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</si>
  <si>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</si>
  <si>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</si>
  <si>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</si>
  <si>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</si>
  <si>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</si>
  <si>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</si>
  <si>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</si>
  <si>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</si>
  <si>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</si>
  <si>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</si>
  <si>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</si>
  <si>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</si>
  <si>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</si>
  <si>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</si>
  <si>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</si>
  <si>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</si>
  <si>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</si>
  <si>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</si>
  <si>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</si>
  <si>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</si>
  <si>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</si>
  <si>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</si>
  <si>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</si>
  <si>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</si>
  <si>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</si>
  <si>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</si>
  <si>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</si>
  <si>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</si>
  <si>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</si>
  <si>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</si>
  <si>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</si>
  <si>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</si>
  <si>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</si>
  <si>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</si>
  <si>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</si>
  <si>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</si>
  <si>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</si>
  <si>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</si>
  <si>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</si>
  <si>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</si>
  <si>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</si>
  <si>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</si>
  <si>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</si>
  <si>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</si>
  <si>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</si>
  <si>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</si>
  <si>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</si>
  <si>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</si>
  <si>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</si>
  <si>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</si>
  <si>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</si>
  <si>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</si>
  <si>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</si>
  <si>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</si>
  <si>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</si>
  <si>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</si>
  <si>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</si>
  <si>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</si>
  <si>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</si>
  <si>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</si>
  <si>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</si>
  <si>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</si>
  <si>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</si>
  <si>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</si>
  <si>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</si>
  <si>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</si>
  <si>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</si>
  <si>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</si>
  <si>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</si>
  <si>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</si>
  <si>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</si>
  <si>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</si>
  <si>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</si>
  <si>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</si>
  <si>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</si>
  <si>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</si>
  <si>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</si>
  <si>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</si>
  <si>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</si>
  <si>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</si>
  <si>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</si>
  <si>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</si>
  <si>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</si>
  <si>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</si>
  <si>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</si>
  <si>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</si>
  <si>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</si>
  <si>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</si>
  <si>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</si>
  <si>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</si>
  <si>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</si>
  <si>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</si>
  <si>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</si>
  <si>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</si>
  <si>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</si>
  <si>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</si>
  <si>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</si>
  <si>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</si>
  <si>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</si>
  <si>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</si>
  <si>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</si>
  <si>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</si>
  <si>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</si>
  <si>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</si>
  <si>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</si>
  <si>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</si>
  <si>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</si>
  <si>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</si>
  <si>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</si>
  <si>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</si>
  <si>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</si>
  <si>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</si>
  <si>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</si>
  <si>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</si>
  <si>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</si>
  <si>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</si>
  <si>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</si>
  <si>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</si>
  <si>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</si>
  <si>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</si>
  <si>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</si>
  <si>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</si>
  <si>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</si>
  <si>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</si>
  <si>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</si>
  <si>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</si>
  <si>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</si>
  <si>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</si>
  <si>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</si>
  <si>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</si>
  <si>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</si>
  <si>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</si>
  <si>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</si>
  <si>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</si>
  <si>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</si>
  <si>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</si>
  <si>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</si>
  <si>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</si>
  <si>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</si>
  <si>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</si>
  <si>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</si>
  <si>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</si>
  <si>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</si>
  <si>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</si>
  <si>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</si>
  <si>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</si>
  <si>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</si>
  <si>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</si>
  <si>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</si>
  <si>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</si>
  <si>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</si>
  <si>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</si>
  <si>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</si>
  <si>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</si>
  <si>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</si>
  <si>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</si>
  <si>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</si>
  <si>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</si>
  <si>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</si>
  <si>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</si>
  <si>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</si>
  <si>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</si>
  <si>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</si>
  <si>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</si>
  <si>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</si>
  <si>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</si>
  <si>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</si>
  <si>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</si>
  <si>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</si>
  <si>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</si>
  <si>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</si>
  <si>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</si>
  <si>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</si>
  <si>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</si>
  <si>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</si>
  <si>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</si>
  <si>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</si>
  <si>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</si>
  <si>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</si>
  <si>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</si>
  <si>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</si>
  <si>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</si>
  <si>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</si>
  <si>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</si>
  <si>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</si>
  <si>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</si>
  <si>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</si>
  <si>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</si>
  <si>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</si>
  <si>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</si>
  <si>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</si>
  <si>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</si>
  <si>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</si>
  <si>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</si>
  <si>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</si>
  <si>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</si>
  <si>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</si>
  <si>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</si>
  <si>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</si>
  <si>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</si>
  <si>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</si>
  <si>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</si>
  <si>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</si>
  <si>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</si>
  <si>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</si>
  <si>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</si>
  <si>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</si>
  <si>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</si>
  <si>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</si>
  <si>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</si>
  <si>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</si>
  <si>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</si>
  <si>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</si>
  <si>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</si>
  <si>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</si>
  <si>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</si>
  <si>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</si>
  <si>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</si>
  <si>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</si>
  <si>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</si>
  <si>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</si>
  <si>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</si>
  <si>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</si>
  <si>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</si>
  <si>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</si>
  <si>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</si>
  <si>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</si>
  <si>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</si>
  <si>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</si>
  <si>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</si>
  <si>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</si>
  <si>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</si>
  <si>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</si>
  <si>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</si>
  <si>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</si>
  <si>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</si>
  <si>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</si>
  <si>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</si>
  <si>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</si>
  <si>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</si>
  <si>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</si>
  <si>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</si>
  <si>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</si>
  <si>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</si>
  <si>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</si>
  <si>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</si>
  <si>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</si>
  <si>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</si>
  <si>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</si>
  <si>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</si>
  <si>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</si>
  <si>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</si>
  <si>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</si>
  <si>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</si>
  <si>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</si>
  <si>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</si>
  <si>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</si>
  <si>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</si>
  <si>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</si>
  <si>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</si>
  <si>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</si>
  <si>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</si>
  <si>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</si>
  <si>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</si>
  <si>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</si>
  <si>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</si>
  <si>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</si>
  <si>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</si>
  <si>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</si>
  <si>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</si>
  <si>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</si>
  <si>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</si>
  <si>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</si>
  <si>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</si>
  <si>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</si>
  <si>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</si>
  <si>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</si>
  <si>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</si>
  <si>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</si>
  <si>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</si>
  <si>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</si>
  <si>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</si>
  <si>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</si>
  <si>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</si>
  <si>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</si>
  <si>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</si>
  <si>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</si>
  <si>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</si>
  <si>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</si>
  <si>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</si>
  <si>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</si>
  <si>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</si>
  <si>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</si>
  <si>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</si>
  <si>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</si>
  <si>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</si>
  <si>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</si>
  <si>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</si>
  <si>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</si>
  <si>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</si>
  <si>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</si>
  <si>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</si>
  <si>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</si>
  <si>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</si>
  <si>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</si>
  <si>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</si>
  <si>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</si>
  <si>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</si>
  <si>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</si>
  <si>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</si>
  <si>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</si>
  <si>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</si>
  <si>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</si>
  <si>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</si>
  <si>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</si>
  <si>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</si>
  <si>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</si>
  <si>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</si>
  <si>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</si>
  <si>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</si>
  <si>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</si>
  <si>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</si>
  <si>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</si>
  <si>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</si>
  <si>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</si>
  <si>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</si>
  <si>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</si>
  <si>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</si>
  <si>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</si>
  <si>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</si>
  <si>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</si>
  <si>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</si>
  <si>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</si>
  <si>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</si>
  <si>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</si>
  <si>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</si>
  <si>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</si>
  <si>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</si>
  <si>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</si>
  <si>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</si>
  <si>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</si>
  <si>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</si>
  <si>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</si>
  <si>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</si>
  <si>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</si>
  <si>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</si>
  <si>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</si>
  <si>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</si>
  <si>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</si>
  <si>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</si>
  <si>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</si>
  <si>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</si>
  <si>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</si>
  <si>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</si>
  <si>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</si>
  <si>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</si>
  <si>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</si>
  <si>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</si>
  <si>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</si>
  <si>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</si>
  <si>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</si>
  <si>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</si>
  <si>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</si>
  <si>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</si>
  <si>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</si>
  <si>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</si>
  <si>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</si>
  <si>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</si>
  <si>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</si>
  <si>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</si>
  <si>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</si>
  <si>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</si>
  <si>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</si>
  <si>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</si>
  <si>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</si>
  <si>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</si>
  <si>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</si>
  <si>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</si>
  <si>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</si>
  <si>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</si>
  <si>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</si>
  <si>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</si>
  <si>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</si>
  <si>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</si>
  <si>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</si>
  <si>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</si>
  <si>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</si>
  <si>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</si>
  <si>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</si>
  <si>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</si>
  <si>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</si>
  <si>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</si>
  <si>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</si>
  <si>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</si>
  <si>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</si>
  <si>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</si>
  <si>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</si>
  <si>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</si>
  <si>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</si>
  <si>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</si>
  <si>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</si>
  <si>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</si>
  <si>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</si>
  <si>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</si>
  <si>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</si>
  <si>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</si>
  <si>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</si>
  <si>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</si>
  <si>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</si>
  <si>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</si>
  <si>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</si>
  <si>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</si>
  <si>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</si>
  <si>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</si>
  <si>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</si>
  <si>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</si>
  <si>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</si>
  <si>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</si>
  <si>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</si>
  <si>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</si>
  <si>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</si>
  <si>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</si>
  <si>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</si>
  <si>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</si>
  <si>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</si>
  <si>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</si>
  <si>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</si>
  <si>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</si>
  <si>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</si>
  <si>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</si>
  <si>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</si>
  <si>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</si>
  <si>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</si>
  <si>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</si>
  <si>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</si>
  <si>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</si>
  <si>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</si>
  <si>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</si>
  <si>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</si>
  <si>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</si>
  <si>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</si>
  <si>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</si>
  <si>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</si>
  <si>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</si>
  <si>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</si>
  <si>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</si>
  <si>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</si>
  <si>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</si>
  <si>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</si>
  <si>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</si>
  <si>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</si>
  <si>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</si>
  <si>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</si>
  <si>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</si>
  <si>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</si>
  <si>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</si>
  <si>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</si>
  <si>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</si>
  <si>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</si>
  <si>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</si>
  <si>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</si>
  <si>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</si>
  <si>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</si>
  <si>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</si>
  <si>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</si>
  <si>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</si>
  <si>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</si>
  <si>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</si>
  <si>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</si>
  <si>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</si>
  <si>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</si>
  <si>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</si>
  <si>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</si>
  <si>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</si>
  <si>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</si>
  <si>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</si>
  <si>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</si>
  <si>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</si>
  <si>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</si>
  <si>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</si>
  <si>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</si>
  <si>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</si>
  <si>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</si>
  <si>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</si>
  <si>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</si>
  <si>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</si>
  <si>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</si>
  <si>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</si>
  <si>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</si>
  <si>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</si>
  <si>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</si>
  <si>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</si>
  <si>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</si>
  <si>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</si>
  <si>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</si>
  <si>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</si>
  <si>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</si>
  <si>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</si>
  <si>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</si>
  <si>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</si>
  <si>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</si>
  <si>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</si>
  <si>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</si>
  <si>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</si>
  <si>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</si>
  <si>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</si>
  <si>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</si>
  <si>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</si>
  <si>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</si>
  <si>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</si>
  <si>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</si>
  <si>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</si>
  <si>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</si>
  <si>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</si>
  <si>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</si>
  <si>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</si>
  <si>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</si>
  <si>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</si>
  <si>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</si>
  <si>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</si>
  <si>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</si>
  <si>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</si>
  <si>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</si>
  <si>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</si>
  <si>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</si>
  <si>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</si>
  <si>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</si>
  <si>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</si>
  <si>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</si>
  <si>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</si>
  <si>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</si>
  <si>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</si>
  <si>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</si>
  <si>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</si>
  <si>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</si>
  <si>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</si>
  <si>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</si>
  <si>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</si>
  <si>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</si>
  <si>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</si>
  <si>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</si>
  <si>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</si>
  <si>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</si>
  <si>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</si>
  <si>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</si>
  <si>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</si>
  <si>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</si>
  <si>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</si>
  <si>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</si>
  <si>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</si>
  <si>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</si>
  <si>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</si>
  <si>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</si>
  <si>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</si>
  <si>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</si>
  <si>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</si>
  <si>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</si>
  <si>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</si>
  <si>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</si>
  <si>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</si>
  <si>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</si>
  <si>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</si>
  <si>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</si>
  <si>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</si>
  <si>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</si>
  <si>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</si>
  <si>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</si>
  <si>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</si>
  <si>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</si>
  <si>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</si>
  <si>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</si>
  <si>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</si>
  <si>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</si>
  <si>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</si>
  <si>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</si>
  <si>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</si>
  <si>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</si>
  <si>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</si>
  <si>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</si>
  <si>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</si>
  <si>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</si>
  <si>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</si>
  <si>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</si>
  <si>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</si>
  <si>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</si>
  <si>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</si>
  <si>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</si>
  <si>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</si>
  <si>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</si>
  <si>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</si>
  <si>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</si>
  <si>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</si>
  <si>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</si>
  <si>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</si>
  <si>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</si>
  <si>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</si>
  <si>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</si>
  <si>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</si>
  <si>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</si>
  <si>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</si>
  <si>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</si>
  <si>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</si>
  <si>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</si>
  <si>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</si>
  <si>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</si>
  <si>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</si>
  <si>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</si>
  <si>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</si>
  <si>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</si>
  <si>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</si>
  <si>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</si>
  <si>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</si>
  <si>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</si>
  <si>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</si>
  <si>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</si>
  <si>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</si>
  <si>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</si>
  <si>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</si>
  <si>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</si>
  <si>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</si>
  <si>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</si>
  <si>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</si>
  <si>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</si>
  <si>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</si>
  <si>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</si>
  <si>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</si>
  <si>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</si>
  <si>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</si>
  <si>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</si>
  <si>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</si>
  <si>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</si>
  <si>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</si>
  <si>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</si>
  <si>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</si>
  <si>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</si>
  <si>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</si>
  <si>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</si>
  <si>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</si>
  <si>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</si>
  <si>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</si>
  <si>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</si>
  <si>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</si>
  <si>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</si>
  <si>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</si>
  <si>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</si>
  <si>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</si>
  <si>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</si>
  <si>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</si>
  <si>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</si>
  <si>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</si>
  <si>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</si>
  <si>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</si>
  <si>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</si>
  <si>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</si>
  <si>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</si>
  <si>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</si>
  <si>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</si>
  <si>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</si>
  <si>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</si>
  <si>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</si>
  <si>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</si>
  <si>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</si>
  <si>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</si>
  <si>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</si>
  <si>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</si>
  <si>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</si>
  <si>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</si>
  <si>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</si>
  <si>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</si>
  <si>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</si>
  <si>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</si>
  <si>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</si>
  <si>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</si>
  <si>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</si>
  <si>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</si>
  <si>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</si>
  <si>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</si>
  <si>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</si>
  <si>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</si>
  <si>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</si>
  <si>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</si>
  <si>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</si>
  <si>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</si>
  <si>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</si>
  <si>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</si>
  <si>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</si>
  <si>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</si>
  <si>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</si>
  <si>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</si>
  <si>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</si>
  <si>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</si>
  <si>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</si>
  <si>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</si>
  <si>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</si>
  <si>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</si>
  <si>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</si>
  <si>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</si>
  <si>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</si>
  <si>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</si>
  <si>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</si>
  <si>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</si>
  <si>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</si>
  <si>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</si>
  <si>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</si>
  <si>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</si>
  <si>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</si>
  <si>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</si>
  <si>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</si>
  <si>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</si>
  <si>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</si>
  <si>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</si>
  <si>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</si>
  <si>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</si>
  <si>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</si>
  <si>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</si>
  <si>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</si>
  <si>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</si>
  <si>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</si>
  <si>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</si>
  <si>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</si>
  <si>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</si>
  <si>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</si>
  <si>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</si>
  <si>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</si>
  <si>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</si>
  <si>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</si>
  <si>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</si>
  <si>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</si>
  <si>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</si>
  <si>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</si>
  <si>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</si>
  <si>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</si>
  <si>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</si>
  <si>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</si>
  <si>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</si>
  <si>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</si>
  <si>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</si>
  <si>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</si>
  <si>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</si>
  <si>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</si>
  <si>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</si>
  <si>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</si>
  <si>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</si>
  <si>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</si>
  <si>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</si>
  <si>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</si>
  <si>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</si>
  <si>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</si>
  <si>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</si>
  <si>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</si>
  <si>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</si>
  <si>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</si>
  <si>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</si>
  <si>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</si>
  <si>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</si>
  <si>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</si>
  <si>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</si>
  <si>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</si>
  <si>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</si>
  <si>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</si>
  <si>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</si>
  <si>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</si>
  <si>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</si>
  <si>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</si>
  <si>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</si>
  <si>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</si>
  <si>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</si>
  <si>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</si>
  <si>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</si>
  <si>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</si>
  <si>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</si>
  <si>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</si>
  <si>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</si>
  <si>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</si>
  <si>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</si>
  <si>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</si>
  <si>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</si>
  <si>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</si>
  <si>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</si>
  <si>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</si>
  <si>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</si>
  <si>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</si>
  <si>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</si>
  <si>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</si>
  <si>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</si>
  <si>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</si>
  <si>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</si>
  <si>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</si>
  <si>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</si>
  <si>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</si>
  <si>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</si>
  <si>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</si>
  <si>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</si>
  <si>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</si>
  <si>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</si>
  <si>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</si>
  <si>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</si>
  <si>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</si>
  <si>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</si>
  <si>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</si>
  <si>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</si>
  <si>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</si>
  <si>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</si>
  <si>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</si>
  <si>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</si>
  <si>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</si>
  <si>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</si>
  <si>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</si>
  <si>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</si>
  <si>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</si>
  <si>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</si>
  <si>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</si>
  <si>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</si>
  <si>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</si>
  <si>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</si>
  <si>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</si>
  <si>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</si>
  <si>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</si>
  <si>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</si>
  <si>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</si>
  <si>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</si>
  <si>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</si>
  <si>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</si>
  <si>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</si>
  <si>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</si>
  <si>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</si>
  <si>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</si>
  <si>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</si>
  <si>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</si>
  <si>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</si>
  <si>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</si>
  <si>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</si>
  <si>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</si>
  <si>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</si>
  <si>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</si>
  <si>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</si>
  <si>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</si>
  <si>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</si>
  <si>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</si>
  <si>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</si>
  <si>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</si>
  <si>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</si>
  <si>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</si>
  <si>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</si>
  <si>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</si>
  <si>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</si>
  <si>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</si>
  <si>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</si>
  <si>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</si>
  <si>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</si>
  <si>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</si>
  <si>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</si>
  <si>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</si>
  <si>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</si>
  <si>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</si>
  <si>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</si>
  <si>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</si>
  <si>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</si>
  <si>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</si>
  <si>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</si>
  <si>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</si>
  <si>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</si>
  <si>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</si>
  <si>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</si>
  <si>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</si>
  <si>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</si>
  <si>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</si>
  <si>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</si>
  <si>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</si>
  <si>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</si>
  <si>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</si>
  <si>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</si>
  <si>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</si>
  <si>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</si>
  <si>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</si>
  <si>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</si>
  <si>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</si>
  <si>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</si>
  <si>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</si>
  <si>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</si>
  <si>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</si>
  <si>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</si>
  <si>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</si>
  <si>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</si>
  <si>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</si>
  <si>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</si>
  <si>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</si>
  <si>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</si>
  <si>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</si>
  <si>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</si>
  <si>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</si>
  <si>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</si>
  <si>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</si>
  <si>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</si>
  <si>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</si>
  <si>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</si>
  <si>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</si>
  <si>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</si>
  <si>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</si>
  <si>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</si>
  <si>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</si>
  <si>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</si>
  <si>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</si>
  <si>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</si>
  <si>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</si>
  <si>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</si>
  <si>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</si>
  <si>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</si>
  <si>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</si>
  <si>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</si>
  <si>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</si>
  <si>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</si>
  <si>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</si>
  <si>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</si>
  <si>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</si>
  <si>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</si>
  <si>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</si>
  <si>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</si>
  <si>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</si>
  <si>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</si>
  <si>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</si>
  <si>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</si>
  <si>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</si>
  <si>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</si>
  <si>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</si>
  <si>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</si>
  <si>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</si>
  <si>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</si>
  <si>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</si>
  <si>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</si>
  <si>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</si>
  <si>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</si>
  <si>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</si>
  <si>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</si>
  <si>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</si>
  <si>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</si>
  <si>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</si>
  <si>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</si>
  <si>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</si>
  <si>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</si>
  <si>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</si>
  <si>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</si>
  <si>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</si>
  <si>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</si>
  <si>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</si>
  <si>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</si>
  <si>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</si>
  <si>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</si>
  <si>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</si>
  <si>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</si>
  <si>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</si>
  <si>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</si>
  <si>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</si>
  <si>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</si>
  <si>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</si>
  <si>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</si>
  <si>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</si>
  <si>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</si>
  <si>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</si>
  <si>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</si>
  <si>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</si>
  <si>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</si>
  <si>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</si>
  <si>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</si>
  <si>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</si>
  <si>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</si>
  <si>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</si>
  <si>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</si>
  <si>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</si>
  <si>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</si>
  <si>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</si>
  <si>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</si>
  <si>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</si>
  <si>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</si>
  <si>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</si>
  <si>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</si>
  <si>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</si>
  <si>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</si>
  <si>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</si>
  <si>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</si>
  <si>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</si>
  <si>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</si>
  <si>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</si>
  <si>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</si>
  <si>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</si>
  <si>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</si>
  <si>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</si>
  <si>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</si>
  <si>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</si>
  <si>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</si>
  <si>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</si>
  <si>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</si>
  <si>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</si>
  <si>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</si>
  <si>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</si>
  <si>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</si>
  <si>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</si>
  <si>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</si>
  <si>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</si>
  <si>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</si>
  <si>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</si>
  <si>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</si>
  <si>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</si>
  <si>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</si>
  <si>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</si>
  <si>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</si>
  <si>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</si>
  <si>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</si>
  <si>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</si>
  <si>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</si>
  <si>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</si>
  <si>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</si>
  <si>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</si>
  <si>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</si>
  <si>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</si>
  <si>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</si>
  <si>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</si>
  <si>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</si>
  <si>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</si>
  <si>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</si>
  <si>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</si>
  <si>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</si>
  <si>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</si>
  <si>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</si>
  <si>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</si>
  <si>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</si>
  <si>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</si>
  <si>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</si>
  <si>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</si>
  <si>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</si>
  <si>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</si>
  <si>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</si>
  <si>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</si>
  <si>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</si>
  <si>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</si>
  <si>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</si>
  <si>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</si>
  <si>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</si>
  <si>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</si>
  <si>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</si>
  <si>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</si>
  <si>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</si>
  <si>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</si>
  <si>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</si>
  <si>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</si>
  <si>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</si>
  <si>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</si>
  <si>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</si>
  <si>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</si>
  <si>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</si>
  <si>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</si>
  <si>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</si>
  <si>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</si>
  <si>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</si>
  <si>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</si>
  <si>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</si>
  <si>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</si>
  <si>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</si>
  <si>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</si>
  <si>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</si>
  <si>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</si>
  <si>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</si>
  <si>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</si>
  <si>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</si>
  <si>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</si>
  <si>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</si>
  <si>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</si>
  <si>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</si>
  <si>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</si>
  <si>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</si>
  <si>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</si>
  <si>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</si>
  <si>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</si>
  <si>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</si>
  <si>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</si>
  <si>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</si>
  <si>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</si>
  <si>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</si>
  <si>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</si>
  <si>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</si>
  <si>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</si>
  <si>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</si>
  <si>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</si>
  <si>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</si>
  <si>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</si>
  <si>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</si>
  <si>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</si>
  <si>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</si>
  <si>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</si>
  <si>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</si>
  <si>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</si>
  <si>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</si>
  <si>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</si>
  <si>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</si>
  <si>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</si>
  <si>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</si>
  <si>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</si>
  <si>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</si>
  <si>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</si>
  <si>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</si>
  <si>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</si>
  <si>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</si>
  <si>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</si>
  <si>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</si>
  <si>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</si>
  <si>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</si>
  <si>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</si>
  <si>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</si>
  <si>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</si>
  <si>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</si>
  <si>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</si>
  <si>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</si>
  <si>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</si>
  <si>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</si>
  <si>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</si>
  <si>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</si>
  <si>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</si>
  <si>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</si>
  <si>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</si>
  <si>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</si>
  <si>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</si>
  <si>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</si>
  <si>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</si>
  <si>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</si>
  <si>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</si>
  <si>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</si>
  <si>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</si>
  <si>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</si>
  <si>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</si>
  <si>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</si>
  <si>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</si>
  <si>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</si>
  <si>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</si>
  <si>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</si>
  <si>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</si>
  <si>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</si>
  <si>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</si>
  <si>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</si>
  <si>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</si>
  <si>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</si>
  <si>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</si>
  <si>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</si>
  <si>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</si>
  <si>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</si>
  <si>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</si>
  <si>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</si>
  <si>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</si>
  <si>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</si>
  <si>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</si>
  <si>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</si>
  <si>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</si>
  <si>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</si>
  <si>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</si>
  <si>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</si>
  <si>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</si>
  <si>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</si>
  <si>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</si>
  <si>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</si>
  <si>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</si>
  <si>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</si>
  <si>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</si>
  <si>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</si>
  <si>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</si>
  <si>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</si>
  <si>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</si>
  <si>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</si>
  <si>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</si>
  <si>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</si>
  <si>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</si>
  <si>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</si>
  <si>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</si>
  <si>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</si>
  <si>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</si>
  <si>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</si>
  <si>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</si>
  <si>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</si>
  <si>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</si>
  <si>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</si>
  <si>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</si>
  <si>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</si>
  <si>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</si>
  <si>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</si>
  <si>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</si>
  <si>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</si>
  <si>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</si>
  <si>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</si>
  <si>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</si>
  <si>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</si>
  <si>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</si>
  <si>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</si>
  <si>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</si>
  <si>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</si>
  <si>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</si>
  <si>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</si>
  <si>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</si>
  <si>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</si>
  <si>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</si>
  <si>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</si>
  <si>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</si>
  <si>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</si>
  <si>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</si>
  <si>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</si>
  <si>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</si>
  <si>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</si>
  <si>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</si>
  <si>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</si>
  <si>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</si>
  <si>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</si>
  <si>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</si>
  <si>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</si>
  <si>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</si>
  <si>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</si>
  <si>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</si>
  <si>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</si>
  <si>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</si>
  <si>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</si>
  <si>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</si>
  <si>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</si>
  <si>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</si>
  <si>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</si>
  <si>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</si>
  <si>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</si>
  <si>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</si>
  <si>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</si>
  <si>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</si>
  <si>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</si>
  <si>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</si>
  <si>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</si>
  <si>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</si>
  <si>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</si>
  <si>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</si>
  <si>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</si>
  <si>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</si>
  <si>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</si>
  <si>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</si>
  <si>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</si>
  <si>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</si>
  <si>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</si>
  <si>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</si>
  <si>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</si>
  <si>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</si>
  <si>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</si>
  <si>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</si>
  <si>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</si>
  <si>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</si>
  <si>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</si>
  <si>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</si>
  <si>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</si>
  <si>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</si>
  <si>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</si>
  <si>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</si>
  <si>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</si>
  <si>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</si>
  <si>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</si>
  <si>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</si>
  <si>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</si>
  <si>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</si>
  <si>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</si>
  <si>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</si>
  <si>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</si>
  <si>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</si>
  <si>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</si>
  <si>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</si>
  <si>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</si>
  <si>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</si>
  <si>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</si>
  <si>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</si>
  <si>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</si>
  <si>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</si>
  <si>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</si>
  <si>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</si>
  <si>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</si>
  <si>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</si>
  <si>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</si>
  <si>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</si>
  <si>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</si>
  <si>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</si>
  <si>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</si>
  <si>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</si>
  <si>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</si>
  <si>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</si>
  <si>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</si>
  <si>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</si>
  <si>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</si>
  <si>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</si>
  <si>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</si>
  <si>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</si>
  <si>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</si>
  <si>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</si>
  <si>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</si>
  <si>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</si>
  <si>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</si>
  <si>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</si>
  <si>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</si>
  <si>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</si>
  <si>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</si>
  <si>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</si>
  <si>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</si>
  <si>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</si>
  <si>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</si>
  <si>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</si>
  <si>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</si>
  <si>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</si>
  <si>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</si>
  <si>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</si>
  <si>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</si>
  <si>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</si>
  <si>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</si>
  <si>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</si>
  <si>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</si>
  <si>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</si>
  <si>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</si>
  <si>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</si>
  <si>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</si>
  <si>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</si>
  <si>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</si>
  <si>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</si>
  <si>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</si>
  <si>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</si>
  <si>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</si>
  <si>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</si>
  <si>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</si>
  <si>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</si>
  <si>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</si>
  <si>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</si>
  <si>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</si>
  <si>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</si>
  <si>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</si>
  <si>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</si>
  <si>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</si>
  <si>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</si>
  <si>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</si>
  <si>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</si>
  <si>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</si>
  <si>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</si>
  <si>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</si>
  <si>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</si>
  <si>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</si>
  <si>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</si>
  <si>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</si>
  <si>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</si>
  <si>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</si>
  <si>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</si>
  <si>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</si>
  <si>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</si>
  <si>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</si>
  <si>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</si>
  <si>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</si>
  <si>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</si>
  <si>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</si>
  <si>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</si>
  <si>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</si>
  <si>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</si>
  <si>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</si>
  <si>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</si>
  <si>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</si>
  <si>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</si>
  <si>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</si>
  <si>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</si>
  <si>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</si>
  <si>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</si>
  <si>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</si>
  <si>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</si>
  <si>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</si>
  <si>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</si>
  <si>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</si>
  <si>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</si>
  <si>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</si>
  <si>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</si>
  <si>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</si>
  <si>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</si>
  <si>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</si>
  <si>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</si>
  <si>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</si>
  <si>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</si>
  <si>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</si>
  <si>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</si>
  <si>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</si>
  <si>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</si>
  <si>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</si>
  <si>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</si>
  <si>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</si>
  <si>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</si>
  <si>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</si>
  <si>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</si>
  <si>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</si>
  <si>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</si>
  <si>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</si>
  <si>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</si>
  <si>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</si>
  <si>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</si>
  <si>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</si>
  <si>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</si>
  <si>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</si>
  <si>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</si>
  <si>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</si>
  <si>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</si>
  <si>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</si>
  <si>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</si>
  <si>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</si>
  <si>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</si>
  <si>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</si>
  <si>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</si>
  <si>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</si>
  <si>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</si>
  <si>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</si>
  <si>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</si>
  <si>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</si>
  <si>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</si>
  <si>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</si>
  <si>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</si>
  <si>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</si>
  <si>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</si>
  <si>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</si>
  <si>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</si>
  <si>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</si>
  <si>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</si>
  <si>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</si>
  <si>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</si>
  <si>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</si>
  <si>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</si>
  <si>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</si>
  <si>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</si>
  <si>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</si>
  <si>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</si>
  <si>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</si>
  <si>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</si>
  <si>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</si>
  <si>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</si>
  <si>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</si>
  <si>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</si>
  <si>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</si>
  <si>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</si>
  <si>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</si>
  <si>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</si>
  <si>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</si>
  <si>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</si>
  <si>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</si>
  <si>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</si>
  <si>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</si>
  <si>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</si>
  <si>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</si>
  <si>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</si>
  <si>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</si>
  <si>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</si>
  <si>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</si>
  <si>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</si>
  <si>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</si>
  <si>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</si>
  <si>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</si>
  <si>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</si>
  <si>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</si>
  <si>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</si>
  <si>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</si>
  <si>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</si>
  <si>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</si>
  <si>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</si>
  <si>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</si>
  <si>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</si>
  <si>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</si>
  <si>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</si>
  <si>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</si>
  <si>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</si>
  <si>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</si>
  <si>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</si>
  <si>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</si>
  <si>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</si>
  <si>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</si>
  <si>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</si>
  <si>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</si>
  <si>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</si>
  <si>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</si>
  <si>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</si>
  <si>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</si>
  <si>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</si>
  <si>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</si>
  <si>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</si>
  <si>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</si>
  <si>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</si>
  <si>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</si>
  <si>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</si>
  <si>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</si>
  <si>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</si>
  <si>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</si>
  <si>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</si>
  <si>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</si>
  <si>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</si>
  <si>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</si>
  <si>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</si>
  <si>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</si>
  <si>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</si>
  <si>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</si>
  <si>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</si>
  <si>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</si>
  <si>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</si>
  <si>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</si>
  <si>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</si>
  <si>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</si>
  <si>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</si>
  <si>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</si>
  <si>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</si>
  <si>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</si>
  <si>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</si>
  <si>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</si>
  <si>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</si>
  <si>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</si>
  <si>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</si>
  <si>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</si>
  <si>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</si>
  <si>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</si>
  <si>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</si>
  <si>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</si>
  <si>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</si>
  <si>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</si>
  <si>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</si>
  <si>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</si>
  <si>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</si>
  <si>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</si>
  <si>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</si>
  <si>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</si>
  <si>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</si>
  <si>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</si>
  <si>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</si>
  <si>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</si>
  <si>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</si>
  <si>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</si>
  <si>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</si>
  <si>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</si>
  <si>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</si>
  <si>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</si>
  <si>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</si>
  <si>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</si>
  <si>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</si>
  <si>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</si>
  <si>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</si>
  <si>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</si>
  <si>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</si>
  <si>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</si>
  <si>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</si>
  <si>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</si>
  <si>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</si>
  <si>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</si>
  <si>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</si>
  <si>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</si>
  <si>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</si>
  <si>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</si>
  <si>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</si>
  <si>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</si>
  <si>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</si>
  <si>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</si>
  <si>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</si>
  <si>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</si>
  <si>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</si>
  <si>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</si>
  <si>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</si>
  <si>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</si>
  <si>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</si>
  <si>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</si>
  <si>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</si>
  <si>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</si>
  <si>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</si>
  <si>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</si>
  <si>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</si>
  <si>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</si>
  <si>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</si>
  <si>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</si>
  <si>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</si>
  <si>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</si>
  <si>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</si>
  <si>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</si>
  <si>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</si>
  <si>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</si>
  <si>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</si>
  <si>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</si>
  <si>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</si>
  <si>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</si>
  <si>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</si>
  <si>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</si>
  <si>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</si>
  <si>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</si>
  <si>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</si>
  <si>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</si>
  <si>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</si>
  <si>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</si>
  <si>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</si>
  <si>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</si>
  <si>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</si>
  <si>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</si>
  <si>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</si>
  <si>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</si>
  <si>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</si>
  <si>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</si>
  <si>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</si>
  <si>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</si>
  <si>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</si>
  <si>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</si>
  <si>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</si>
  <si>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</si>
  <si>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</si>
  <si>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</si>
  <si>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</si>
  <si>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</si>
  <si>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</si>
  <si>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</si>
  <si>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</si>
  <si>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</si>
  <si>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</si>
  <si>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</si>
  <si>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</si>
  <si>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</si>
  <si>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</si>
  <si>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</si>
  <si>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</si>
  <si>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</si>
  <si>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</si>
  <si>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</si>
  <si>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</si>
  <si>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</si>
  <si>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</si>
  <si>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</si>
  <si>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</si>
  <si>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</si>
  <si>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</si>
  <si>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</si>
  <si>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</si>
  <si>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</si>
  <si>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</si>
  <si>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</si>
  <si>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</si>
  <si>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</si>
  <si>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</si>
  <si>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</si>
  <si>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</si>
  <si>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</si>
  <si>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</si>
  <si>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</si>
  <si>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</si>
  <si>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</si>
  <si>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</si>
  <si>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</si>
  <si>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</si>
  <si>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</si>
  <si>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</si>
  <si>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</si>
  <si>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</si>
  <si>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</si>
  <si>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</si>
  <si>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</si>
  <si>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</si>
  <si>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</si>
  <si>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</si>
  <si>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</si>
  <si>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</si>
  <si>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</si>
  <si>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</si>
  <si>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</si>
  <si>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</si>
  <si>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</si>
  <si>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</si>
  <si>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</si>
  <si>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</si>
  <si>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</si>
  <si>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</si>
  <si>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</si>
  <si>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</si>
  <si>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</si>
  <si>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</si>
  <si>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</si>
  <si>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</si>
  <si>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</si>
  <si>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</si>
  <si>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</si>
  <si>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</si>
  <si>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</si>
  <si>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</si>
  <si>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</si>
  <si>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</si>
  <si>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</si>
  <si>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</si>
  <si>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</si>
  <si>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</si>
  <si>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</si>
  <si>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</si>
  <si>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</si>
  <si>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</si>
  <si>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</si>
  <si>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</si>
  <si>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</si>
  <si>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</si>
  <si>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</si>
  <si>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</si>
  <si>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</si>
  <si>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</si>
  <si>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</si>
  <si>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</si>
  <si>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</si>
  <si>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</si>
  <si>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</si>
  <si>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</si>
  <si>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</si>
  <si>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</si>
  <si>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</si>
  <si>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</si>
  <si>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</si>
  <si>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</si>
  <si>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</si>
  <si>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</si>
  <si>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</si>
  <si>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</si>
  <si>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</si>
  <si>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</si>
  <si>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</si>
  <si>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</si>
  <si>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</si>
  <si>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</si>
  <si>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</si>
  <si>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</si>
  <si>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</si>
  <si>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</si>
  <si>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</si>
  <si>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</si>
  <si>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</si>
  <si>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</si>
  <si>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</si>
  <si>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</si>
  <si>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</si>
  <si>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</si>
  <si>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</si>
  <si>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</si>
  <si>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</si>
  <si>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</si>
  <si>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</si>
  <si>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</si>
  <si>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</si>
  <si>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</si>
  <si>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</si>
  <si>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</si>
  <si>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</si>
  <si>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</si>
  <si>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</si>
  <si>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</si>
  <si>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</si>
  <si>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</si>
  <si>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</si>
  <si>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</si>
  <si>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</si>
  <si>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</si>
  <si>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</si>
  <si>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</si>
  <si>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</si>
  <si>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</si>
  <si>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</si>
  <si>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</si>
  <si>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</si>
  <si>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</si>
  <si>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</si>
  <si>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</si>
  <si>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</si>
  <si>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</si>
  <si>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</si>
  <si>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</si>
  <si>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</si>
  <si>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</si>
  <si>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</si>
  <si>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</si>
  <si>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</si>
  <si>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</si>
  <si>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</si>
  <si>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</si>
  <si>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</si>
  <si>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</si>
  <si>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</si>
  <si>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</si>
  <si>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</si>
  <si>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</si>
  <si>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</si>
  <si>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</si>
  <si>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</si>
  <si>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</si>
  <si>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</si>
  <si>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</si>
  <si>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</si>
  <si>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</si>
  <si>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</si>
  <si>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</si>
  <si>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</si>
  <si>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</si>
  <si>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</si>
  <si>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</si>
  <si>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</si>
  <si>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</si>
  <si>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</si>
  <si>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</si>
  <si>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</si>
  <si>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</si>
  <si>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</si>
  <si>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</si>
  <si>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</si>
  <si>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</si>
  <si>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</si>
  <si>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</si>
  <si>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</si>
  <si>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</si>
  <si>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</si>
  <si>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</si>
  <si>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</si>
  <si>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</si>
  <si>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</si>
  <si>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</si>
  <si>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</si>
  <si>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</si>
  <si>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</si>
  <si>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</si>
  <si>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</si>
  <si>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</si>
  <si>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</si>
  <si>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</si>
  <si>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</si>
  <si>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</si>
  <si>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</si>
  <si>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</si>
  <si>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</si>
  <si>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</si>
  <si>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</si>
  <si>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</si>
  <si>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</si>
  <si>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</si>
  <si>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</si>
  <si>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</si>
  <si>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</si>
  <si>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</si>
  <si>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</si>
  <si>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</si>
  <si>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</si>
  <si>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</si>
  <si>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</si>
  <si>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</si>
  <si>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</si>
  <si>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</si>
  <si>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</si>
  <si>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</si>
  <si>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</si>
  <si>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</si>
  <si>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</si>
  <si>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</si>
  <si>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</si>
  <si>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</si>
  <si>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</si>
  <si>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</si>
  <si>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</si>
  <si>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</si>
  <si>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</si>
  <si>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</si>
  <si>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</si>
  <si>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</si>
  <si>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</si>
  <si>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</si>
  <si>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</si>
  <si>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</si>
  <si>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</si>
  <si>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</si>
  <si>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</si>
  <si>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</si>
  <si>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</si>
  <si>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</si>
  <si>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</si>
  <si>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</si>
  <si>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</si>
  <si>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</si>
  <si>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</si>
  <si>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</si>
  <si>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</si>
  <si>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</si>
  <si>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</si>
  <si>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</si>
  <si>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</si>
  <si>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</si>
  <si>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</si>
  <si>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</si>
  <si>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</si>
  <si>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</si>
  <si>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</si>
  <si>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</si>
  <si>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</si>
  <si>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</si>
  <si>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</si>
  <si>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</si>
  <si>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</si>
  <si>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</si>
  <si>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</si>
  <si>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</si>
  <si>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</si>
  <si>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</si>
  <si>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</si>
  <si>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</si>
  <si>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</si>
  <si>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</si>
  <si>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</si>
  <si>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</si>
  <si>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</si>
  <si>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</si>
  <si>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</si>
  <si>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</si>
  <si>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</si>
  <si>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</si>
  <si>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</si>
  <si>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</si>
  <si>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</si>
  <si>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</si>
  <si>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</si>
  <si>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</si>
  <si>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</si>
  <si>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</si>
  <si>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</si>
  <si>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</si>
  <si>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</si>
  <si>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</si>
  <si>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</si>
  <si>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</si>
  <si>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</si>
  <si>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</si>
  <si>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</si>
  <si>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</si>
  <si>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</si>
  <si>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</si>
  <si>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</si>
  <si>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</si>
  <si>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</si>
  <si>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</si>
  <si>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</si>
  <si>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</si>
  <si>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</si>
  <si>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</si>
  <si>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</si>
  <si>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</si>
  <si>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</si>
  <si>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</si>
  <si>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</si>
  <si>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</si>
  <si>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</si>
  <si>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</si>
  <si>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</si>
  <si>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</si>
  <si>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</si>
  <si>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</si>
  <si>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</si>
  <si>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</si>
  <si>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</si>
  <si>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</si>
  <si>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</si>
  <si>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</si>
  <si>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</si>
  <si>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</si>
  <si>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</si>
  <si>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</si>
  <si>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</si>
  <si>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</si>
  <si>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</si>
  <si>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</si>
  <si>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</si>
  <si>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</si>
  <si>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</si>
  <si>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</si>
  <si>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</si>
  <si>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</si>
  <si>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</si>
  <si>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</si>
  <si>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</si>
  <si>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</si>
  <si>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</si>
  <si>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</si>
  <si>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</si>
  <si>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</si>
  <si>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</si>
  <si>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</si>
  <si>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</si>
  <si>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</si>
  <si>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</si>
  <si>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</si>
  <si>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</si>
  <si>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</si>
  <si>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</si>
  <si>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</si>
  <si>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</si>
  <si>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</si>
  <si>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</si>
  <si>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</si>
  <si>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</si>
  <si>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</si>
  <si>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</si>
  <si>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</si>
  <si>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</si>
  <si>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</si>
  <si>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</si>
  <si>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</si>
  <si>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</si>
  <si>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</si>
  <si>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</si>
  <si>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</si>
  <si>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</si>
  <si>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</si>
  <si>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</si>
  <si>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</si>
  <si>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</si>
  <si>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</si>
  <si>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</si>
  <si>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</si>
  <si>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</si>
  <si>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</si>
  <si>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</si>
  <si>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</si>
  <si>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</si>
  <si>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</si>
  <si>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</si>
  <si>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</si>
  <si>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</si>
  <si>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</si>
  <si>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</si>
  <si>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</si>
  <si>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</si>
  <si>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</si>
  <si>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</si>
  <si>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</si>
  <si>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</si>
  <si>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</si>
  <si>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</si>
  <si>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</si>
  <si>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</si>
  <si>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</si>
  <si>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</si>
  <si>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</si>
  <si>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</si>
  <si>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</si>
  <si>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</si>
  <si>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</si>
  <si>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</si>
  <si>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</si>
  <si>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</si>
  <si>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</si>
  <si>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</si>
  <si>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</si>
  <si>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</si>
  <si>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</si>
  <si>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</si>
  <si>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</si>
  <si>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</si>
  <si>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</si>
  <si>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</si>
  <si>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</si>
  <si>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</si>
  <si>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</si>
  <si>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</si>
  <si>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</si>
  <si>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</si>
  <si>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</si>
  <si>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</si>
  <si>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</si>
  <si>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</si>
  <si>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</si>
  <si>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</si>
  <si>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</si>
  <si>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</si>
  <si>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</si>
  <si>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</si>
  <si>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</si>
  <si>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</si>
  <si>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</si>
  <si>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</si>
  <si>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</si>
  <si>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</si>
  <si>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</si>
  <si>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</si>
  <si>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</si>
  <si>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</si>
  <si>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</si>
  <si>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</si>
  <si>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</si>
  <si>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</si>
  <si>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</si>
  <si>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</si>
  <si>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</si>
  <si>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</si>
  <si>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</si>
  <si>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</si>
  <si>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</si>
  <si>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</si>
  <si>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</si>
  <si>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</si>
  <si>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</si>
  <si>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</si>
  <si>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</si>
  <si>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</si>
  <si>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</si>
  <si>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</si>
  <si>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</si>
  <si>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</si>
  <si>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</si>
  <si>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</si>
  <si>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</si>
  <si>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</si>
  <si>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</si>
  <si>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</si>
  <si>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</si>
  <si>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</si>
  <si>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</si>
  <si>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</si>
  <si>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</si>
  <si>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</si>
  <si>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</si>
  <si>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</si>
  <si>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</si>
  <si>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</si>
  <si>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</si>
  <si>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</si>
  <si>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</si>
  <si>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</si>
  <si>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</si>
  <si>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</si>
  <si>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</si>
  <si>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</si>
  <si>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</si>
  <si>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</si>
  <si>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</si>
  <si>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</si>
  <si>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</si>
  <si>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</si>
  <si>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</si>
  <si>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</si>
  <si>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</si>
  <si>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</si>
  <si>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</si>
  <si>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</si>
  <si>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</si>
  <si>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</si>
  <si>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</si>
  <si>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</si>
  <si>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</si>
  <si>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</si>
  <si>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</si>
  <si>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</si>
  <si>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</si>
  <si>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</si>
  <si>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</si>
  <si>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</si>
  <si>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</si>
  <si>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</si>
  <si>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</si>
  <si>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</si>
  <si>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</si>
  <si>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</si>
  <si>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</si>
  <si>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</si>
  <si>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</si>
  <si>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</si>
  <si>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</si>
  <si>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</si>
  <si>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</si>
  <si>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</si>
  <si>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</si>
  <si>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</si>
  <si>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</si>
  <si>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</si>
  <si>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</si>
  <si>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</si>
  <si>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</si>
  <si>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</si>
  <si>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</si>
  <si>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</si>
  <si>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</si>
  <si>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</si>
  <si>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</si>
  <si>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</si>
  <si>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</si>
  <si>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</si>
  <si>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</si>
  <si>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</si>
  <si>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</si>
  <si>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</si>
  <si>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</si>
  <si>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</si>
  <si>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</si>
  <si>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</si>
  <si>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</si>
  <si>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</si>
  <si>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</si>
  <si>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</si>
  <si>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</si>
  <si>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</si>
  <si>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</si>
  <si>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</si>
  <si>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</si>
  <si>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</si>
  <si>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</si>
  <si>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</si>
  <si>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</si>
  <si>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</si>
  <si>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</si>
  <si>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</si>
  <si>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</si>
  <si>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</si>
  <si>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</si>
  <si>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</si>
  <si>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</si>
  <si>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</si>
  <si>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</si>
  <si>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</si>
  <si>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</si>
  <si>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</si>
  <si>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</si>
  <si>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</si>
  <si>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</si>
  <si>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</si>
  <si>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</si>
  <si>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</si>
  <si>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</si>
  <si>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</si>
  <si>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</si>
  <si>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</si>
  <si>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</si>
  <si>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</si>
  <si>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</si>
  <si>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</si>
  <si>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</si>
  <si>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</si>
  <si>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</si>
  <si>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</si>
  <si>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</si>
  <si>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</si>
  <si>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</si>
  <si>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</si>
  <si>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</si>
  <si>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</si>
  <si>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</si>
  <si>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</si>
  <si>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</si>
  <si>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</si>
  <si>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</si>
  <si>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</si>
  <si>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</si>
  <si>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</si>
  <si>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</si>
  <si>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</si>
  <si>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</si>
  <si>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</si>
  <si>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</si>
  <si>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</si>
  <si>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</si>
  <si>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</si>
  <si>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</si>
  <si>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</si>
  <si>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</si>
  <si>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</si>
  <si>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</si>
  <si>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</si>
  <si>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</si>
  <si>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</si>
  <si>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</si>
  <si>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</si>
  <si>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</si>
  <si>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</si>
  <si>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</si>
  <si>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</si>
  <si>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</si>
  <si>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</si>
  <si>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</si>
  <si>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</si>
  <si>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</si>
  <si>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</si>
  <si>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</si>
  <si>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</si>
  <si>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</si>
  <si>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</si>
  <si>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</si>
  <si>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</si>
  <si>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</si>
  <si>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</si>
  <si>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</si>
  <si>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</si>
  <si>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</si>
  <si>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</si>
  <si>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</si>
  <si>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</si>
  <si>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</si>
  <si>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</si>
  <si>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</si>
  <si>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</si>
  <si>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</si>
  <si>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</si>
  <si>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</si>
  <si>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</si>
  <si>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</si>
  <si>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</si>
  <si>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</si>
  <si>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</si>
  <si>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</si>
  <si>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</si>
  <si>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</si>
  <si>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</si>
  <si>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</si>
  <si>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</si>
  <si>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</si>
  <si>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</si>
  <si>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</si>
  <si>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</si>
  <si>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</si>
  <si>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</si>
  <si>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</si>
  <si>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</si>
  <si>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</si>
  <si>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</si>
  <si>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</si>
  <si>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</si>
  <si>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</si>
  <si>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</si>
  <si>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</si>
  <si>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</si>
  <si>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</si>
  <si>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</si>
  <si>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</si>
  <si>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</si>
  <si>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</si>
  <si>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</si>
  <si>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</si>
  <si>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</si>
  <si>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</si>
  <si>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</si>
  <si>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</si>
  <si>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</si>
  <si>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</si>
  <si>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</si>
  <si>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</si>
  <si>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</si>
  <si>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</si>
  <si>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</si>
  <si>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</si>
  <si>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</si>
  <si>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</si>
  <si>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</si>
  <si>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</si>
  <si>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</si>
  <si>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</si>
  <si>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</si>
  <si>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</si>
  <si>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</si>
  <si>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</si>
  <si>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</si>
  <si>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</si>
  <si>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</si>
  <si>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</si>
  <si>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</si>
  <si>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</si>
  <si>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</si>
  <si>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</si>
  <si>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</si>
  <si>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</si>
  <si>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</si>
  <si>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</si>
  <si>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</si>
  <si>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</si>
  <si>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</si>
  <si>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</si>
  <si>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</si>
  <si>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</si>
  <si>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</si>
  <si>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</si>
  <si>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</si>
  <si>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</si>
  <si>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</si>
  <si>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</si>
  <si>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</si>
  <si>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</si>
  <si>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</si>
  <si>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</si>
  <si>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</si>
  <si>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</si>
  <si>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</si>
  <si>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</si>
  <si>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</si>
  <si>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</si>
  <si>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</si>
  <si>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</si>
  <si>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</si>
  <si>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</si>
  <si>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</si>
  <si>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</si>
  <si>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</si>
  <si>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</si>
  <si>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</si>
  <si>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</si>
  <si>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</si>
  <si>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</si>
  <si>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</si>
  <si>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</si>
  <si>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</si>
  <si>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</si>
  <si>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</si>
  <si>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</si>
  <si>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</si>
  <si>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</si>
  <si>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</si>
  <si>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</si>
  <si>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</si>
  <si>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</si>
  <si>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</si>
  <si>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</si>
  <si>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</si>
  <si>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</si>
  <si>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</si>
  <si>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</si>
  <si>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</si>
  <si>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</si>
  <si>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</si>
  <si>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</si>
  <si>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</si>
  <si>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</si>
  <si>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</si>
  <si>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</si>
  <si>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</si>
  <si>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</si>
  <si>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</si>
  <si>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</si>
  <si>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</si>
  <si>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</si>
  <si>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</si>
  <si>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</si>
  <si>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</si>
  <si>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</si>
  <si>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</si>
  <si>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</si>
  <si>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</si>
  <si>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</si>
  <si>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</si>
  <si>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</si>
  <si>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</si>
  <si>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</si>
  <si>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</si>
  <si>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</si>
  <si>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</si>
  <si>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</si>
  <si>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</si>
  <si>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</si>
  <si>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</si>
  <si>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</si>
  <si>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</si>
  <si>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</si>
  <si>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</si>
  <si>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</si>
  <si>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</si>
  <si>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</si>
  <si>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</si>
  <si>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</si>
  <si>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</si>
  <si>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</si>
  <si>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</si>
  <si>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</si>
  <si>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</si>
  <si>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</si>
  <si>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</si>
  <si>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</si>
  <si>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</si>
  <si>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</si>
  <si>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</si>
  <si>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</si>
  <si>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</si>
  <si>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</si>
  <si>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</si>
  <si>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</si>
  <si>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</si>
  <si>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</si>
  <si>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</si>
  <si>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</si>
  <si>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</si>
  <si>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</si>
  <si>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</si>
  <si>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</si>
  <si>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</si>
  <si>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</si>
  <si>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</si>
  <si>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</si>
  <si>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</si>
  <si>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</si>
  <si>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</si>
  <si>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</si>
  <si>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</si>
  <si>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</si>
  <si>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</si>
  <si>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</si>
  <si>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</si>
  <si>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</si>
  <si>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</si>
  <si>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</si>
  <si>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</si>
  <si>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</si>
  <si>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</si>
  <si>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</si>
  <si>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</si>
  <si>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</si>
  <si>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</si>
  <si>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</si>
  <si>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</si>
  <si>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</si>
  <si>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</si>
  <si>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</si>
  <si>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</si>
  <si>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</si>
  <si>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</si>
  <si>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</si>
  <si>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</si>
  <si>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</si>
  <si>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</si>
  <si>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</si>
  <si>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</si>
  <si>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</si>
  <si>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</si>
  <si>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</si>
  <si>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</si>
  <si>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</si>
  <si>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</si>
  <si>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</si>
  <si>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</si>
  <si>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</si>
  <si>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</si>
  <si>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</si>
  <si>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</si>
  <si>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</si>
  <si>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</si>
  <si>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</si>
  <si>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</si>
  <si>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</si>
  <si>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</si>
  <si>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</si>
  <si>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</si>
  <si>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</si>
  <si>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</si>
  <si>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</si>
  <si>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</si>
  <si>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</si>
  <si>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</si>
  <si>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</si>
  <si>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</si>
  <si>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</si>
  <si>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</si>
  <si>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</si>
  <si>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</si>
  <si>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</si>
  <si>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</si>
  <si>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</si>
  <si>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</si>
  <si>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</si>
  <si>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</si>
  <si>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</si>
  <si>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</si>
  <si>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</si>
  <si>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</si>
  <si>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</si>
  <si>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</si>
  <si>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</si>
  <si>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</si>
  <si>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</si>
  <si>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</si>
  <si>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</si>
  <si>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</si>
  <si>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</si>
  <si>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</si>
  <si>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</si>
  <si>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</si>
  <si>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</si>
  <si>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</si>
  <si>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</si>
  <si>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</si>
  <si>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</si>
  <si>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</si>
  <si>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</si>
  <si>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</si>
  <si>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</si>
  <si>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</si>
  <si>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</si>
  <si>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</si>
  <si>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</si>
  <si>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</si>
  <si>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</si>
  <si>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</si>
  <si>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</si>
  <si>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</si>
  <si>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</si>
  <si>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</si>
  <si>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</si>
  <si>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</si>
  <si>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</si>
  <si>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</si>
  <si>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</si>
  <si>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</si>
  <si>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</si>
  <si>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</si>
  <si>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</si>
  <si>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</si>
  <si>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</si>
  <si>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</si>
  <si>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</si>
  <si>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</si>
  <si>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</si>
  <si>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</si>
  <si>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</si>
  <si>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</si>
  <si>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</si>
  <si>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</si>
  <si>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</si>
  <si>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</si>
  <si>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</si>
  <si>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</si>
  <si>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</si>
  <si>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</si>
  <si>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</si>
  <si>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</si>
  <si>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</si>
  <si>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</si>
  <si>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</si>
  <si>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</si>
  <si>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</si>
  <si>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</si>
  <si>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</si>
  <si>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</si>
  <si>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</si>
  <si>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</si>
  <si>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</si>
  <si>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</si>
  <si>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</si>
  <si>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</si>
  <si>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</si>
  <si>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</si>
  <si>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</si>
  <si>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</si>
  <si>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</si>
  <si>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</si>
  <si>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</si>
  <si>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</si>
  <si>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</si>
  <si>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</si>
  <si>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</si>
  <si>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</si>
  <si>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</si>
  <si>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</si>
  <si>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</si>
  <si>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</si>
  <si>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</si>
  <si>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</si>
  <si>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</si>
  <si>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</si>
  <si>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</si>
  <si>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</si>
  <si>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</si>
  <si>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</si>
  <si>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</si>
  <si>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</si>
  <si>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</si>
  <si>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</si>
  <si>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</si>
  <si>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</si>
  <si>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</si>
  <si>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</si>
  <si>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</si>
  <si>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</si>
  <si>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</si>
  <si>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</si>
  <si>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</si>
  <si>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</si>
  <si>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</si>
  <si>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</si>
  <si>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</si>
  <si>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</si>
  <si>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</si>
  <si>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</si>
  <si>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</si>
  <si>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</si>
  <si>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</si>
  <si>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</si>
  <si>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</si>
  <si>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</si>
  <si>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</si>
  <si>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</si>
  <si>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</si>
  <si>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</si>
  <si>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</si>
  <si>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</si>
  <si>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</si>
  <si>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</si>
  <si>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</si>
  <si>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</si>
  <si>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</si>
  <si>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</si>
  <si>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</si>
  <si>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</si>
  <si>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</si>
  <si>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</si>
  <si>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</si>
  <si>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</si>
  <si>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</si>
  <si>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</si>
  <si>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</si>
  <si>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</si>
  <si>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</si>
  <si>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</si>
  <si>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</si>
  <si>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</si>
  <si>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</si>
  <si>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</si>
  <si>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</si>
  <si>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</si>
  <si>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</si>
  <si>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</si>
  <si>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</si>
  <si>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</si>
  <si>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</si>
  <si>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</si>
  <si>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</si>
  <si>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</si>
  <si>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</si>
  <si>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</si>
  <si>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</si>
  <si>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</si>
  <si>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</si>
  <si>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</si>
  <si>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</si>
  <si>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</si>
  <si>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</si>
  <si>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</si>
  <si>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</si>
  <si>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</si>
  <si>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</si>
  <si>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</si>
  <si>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</si>
  <si>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</si>
  <si>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</si>
  <si>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</si>
  <si>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</si>
  <si>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</si>
  <si>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</si>
  <si>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</si>
  <si>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</si>
  <si>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</si>
  <si>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</si>
  <si>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</si>
  <si>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</si>
  <si>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</si>
  <si>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</si>
  <si>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</si>
  <si>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</si>
  <si>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</si>
  <si>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</si>
  <si>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</si>
  <si>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</si>
  <si>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</si>
  <si>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</si>
  <si>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</si>
  <si>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</si>
  <si>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</si>
  <si>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</si>
  <si>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</si>
  <si>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</si>
  <si>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</si>
  <si>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</si>
  <si>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</si>
  <si>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</si>
  <si>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</si>
  <si>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</si>
  <si>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</si>
  <si>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</si>
  <si>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</si>
  <si>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</si>
  <si>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</si>
  <si>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</si>
  <si>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</si>
  <si>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</si>
  <si>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</si>
  <si>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</si>
  <si>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</si>
  <si>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</si>
  <si>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</si>
  <si>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</si>
  <si>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</si>
  <si>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</si>
  <si>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</si>
  <si>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</si>
  <si>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</si>
  <si>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</si>
  <si>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</si>
  <si>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</si>
  <si>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</si>
  <si>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</si>
  <si>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</si>
  <si>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</si>
  <si>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</si>
  <si>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</si>
  <si>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</si>
  <si>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</si>
  <si>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</si>
  <si>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</si>
  <si>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</si>
  <si>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</si>
  <si>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</si>
  <si>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</si>
  <si>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</si>
  <si>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</si>
  <si>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</si>
  <si>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</si>
  <si>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</si>
  <si>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</si>
  <si>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</si>
  <si>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</si>
  <si>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</si>
  <si>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</si>
  <si>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</si>
  <si>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</si>
  <si>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</si>
  <si>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</si>
  <si>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</si>
  <si>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</si>
  <si>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</si>
  <si>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</si>
  <si>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</si>
  <si>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</si>
  <si>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</si>
  <si>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</si>
  <si>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</si>
  <si>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</si>
  <si>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</si>
  <si>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</si>
  <si>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</si>
  <si>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</si>
  <si>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</si>
  <si>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</si>
  <si>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</si>
  <si>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</si>
  <si>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</si>
  <si>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</si>
  <si>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</si>
  <si>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</si>
  <si>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</si>
  <si>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</si>
  <si>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</si>
  <si>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</si>
  <si>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</si>
  <si>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</si>
  <si>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</si>
  <si>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</si>
  <si>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</si>
  <si>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</si>
  <si>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</si>
  <si>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</si>
  <si>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</si>
  <si>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</si>
  <si>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</si>
  <si>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</si>
  <si>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</si>
  <si>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</si>
  <si>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</si>
  <si>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</si>
  <si>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</si>
  <si>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</si>
  <si>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</si>
  <si>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</si>
  <si>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</si>
  <si>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</si>
  <si>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</si>
  <si>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</si>
  <si>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</si>
  <si>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</si>
  <si>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</si>
  <si>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</si>
  <si>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</si>
  <si>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</si>
  <si>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</si>
  <si>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</si>
  <si>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</si>
  <si>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</si>
  <si>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</si>
  <si>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</si>
  <si>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</si>
  <si>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</si>
  <si>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</si>
  <si>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</si>
  <si>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</si>
  <si>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</si>
  <si>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</si>
  <si>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</si>
  <si>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</si>
  <si>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</si>
  <si>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</si>
  <si>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</si>
  <si>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</si>
  <si>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</si>
  <si>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</si>
  <si>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</si>
  <si>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</si>
  <si>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</si>
  <si>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</si>
  <si>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</si>
  <si>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</si>
  <si>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</si>
  <si>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</si>
  <si>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</si>
  <si>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</si>
  <si>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</si>
  <si>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</si>
  <si>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</si>
  <si>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</si>
  <si>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</si>
  <si>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</si>
  <si>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</si>
  <si>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</si>
  <si>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</si>
  <si>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</si>
  <si>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</si>
  <si>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</si>
  <si>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</si>
  <si>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</si>
  <si>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</si>
  <si>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</si>
  <si>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</si>
  <si>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</si>
  <si>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</si>
  <si>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</si>
  <si>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</si>
  <si>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</si>
  <si>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</si>
  <si>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</si>
  <si>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</si>
  <si>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</si>
  <si>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</si>
  <si>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</si>
  <si>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</si>
  <si>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</si>
  <si>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</si>
  <si>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</si>
  <si>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</si>
  <si>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</si>
  <si>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</si>
  <si>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</si>
  <si>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</si>
  <si>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</si>
  <si>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</si>
  <si>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</si>
  <si>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</si>
  <si>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</si>
  <si>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</si>
  <si>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</si>
  <si>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</si>
  <si>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</si>
  <si>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</si>
  <si>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</si>
  <si>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</si>
  <si>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</si>
  <si>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</si>
  <si>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</si>
  <si>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</si>
  <si>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</si>
  <si>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</si>
  <si>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</si>
  <si>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</si>
  <si>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</si>
  <si>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</si>
  <si>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</si>
  <si>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</si>
  <si>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</si>
  <si>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</si>
  <si>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</si>
  <si>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</si>
  <si>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</si>
  <si>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</si>
  <si>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</si>
  <si>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</si>
  <si>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</si>
  <si>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</si>
  <si>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</si>
  <si>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</si>
  <si>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</si>
  <si>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</si>
  <si>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</si>
  <si>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</si>
  <si>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</si>
  <si>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</si>
  <si>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</si>
  <si>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</si>
  <si>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</si>
  <si>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</si>
  <si>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</si>
  <si>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</si>
  <si>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</si>
  <si>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</si>
  <si>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</si>
  <si>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</si>
  <si>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</si>
  <si>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</si>
  <si>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</si>
  <si>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</si>
  <si>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</si>
  <si>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</si>
  <si>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</si>
  <si>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</si>
  <si>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</si>
  <si>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</si>
  <si>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</si>
  <si>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</si>
  <si>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</si>
  <si>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</si>
  <si>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</si>
  <si>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</si>
  <si>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</si>
  <si>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</si>
  <si>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</si>
  <si>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</si>
  <si>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</si>
  <si>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</si>
  <si>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</si>
  <si>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</si>
  <si>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</si>
  <si>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</si>
  <si>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</si>
  <si>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</si>
  <si>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</si>
  <si>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</si>
  <si>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</si>
  <si>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</si>
  <si>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</si>
  <si>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</si>
  <si>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</si>
  <si>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</si>
  <si>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</si>
  <si>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</si>
  <si>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</si>
  <si>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</si>
  <si>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</si>
  <si>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</si>
  <si>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</si>
  <si>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</si>
  <si>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</si>
  <si>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</si>
  <si>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</si>
  <si>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</si>
  <si>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</si>
  <si>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</si>
  <si>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</si>
  <si>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</si>
  <si>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</si>
  <si>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</si>
  <si>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</si>
  <si>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</si>
  <si>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</si>
  <si>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</si>
  <si>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</si>
  <si>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</si>
  <si>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</si>
  <si>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</si>
  <si>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</si>
  <si>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</si>
  <si>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</si>
  <si>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</si>
  <si>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</si>
  <si>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</si>
  <si>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</si>
  <si>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</si>
  <si>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</si>
  <si>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</si>
  <si>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</si>
  <si>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</si>
  <si>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</si>
  <si>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</si>
  <si>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</si>
  <si>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</si>
  <si>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</si>
  <si>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</si>
  <si>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</si>
  <si>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</si>
  <si>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</si>
  <si>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</si>
  <si>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</si>
  <si>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</si>
  <si>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</si>
  <si>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</si>
  <si>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</si>
  <si>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</si>
  <si>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</si>
  <si>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</si>
  <si>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</si>
  <si>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</si>
  <si>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</si>
  <si>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</si>
  <si>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</si>
  <si>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</si>
  <si>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</si>
  <si>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</si>
  <si>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</si>
  <si>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</si>
  <si>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</si>
  <si>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</si>
  <si>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</si>
  <si>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</si>
  <si>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</si>
  <si>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</si>
  <si>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</si>
  <si>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</si>
  <si>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</si>
  <si>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</si>
  <si>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</si>
  <si>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</si>
  <si>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</si>
  <si>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</si>
  <si>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</si>
  <si>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</si>
  <si>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</si>
  <si>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</si>
  <si>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</si>
  <si>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</si>
  <si>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</si>
  <si>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</si>
  <si>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</si>
  <si>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</si>
  <si>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</si>
  <si>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</si>
  <si>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</si>
  <si>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</si>
  <si>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</si>
  <si>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</si>
  <si>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</si>
  <si>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</si>
  <si>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</si>
  <si>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</si>
  <si>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</si>
  <si>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</si>
  <si>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</si>
  <si>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</si>
  <si>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</si>
  <si>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</si>
  <si>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</si>
  <si>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</si>
  <si>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</si>
  <si>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</si>
  <si>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</si>
  <si>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</si>
  <si>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</si>
  <si>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</si>
  <si>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</si>
  <si>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</si>
  <si>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</si>
  <si>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</si>
  <si>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</si>
  <si>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</si>
  <si>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</si>
  <si>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</si>
  <si>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</si>
  <si>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</si>
  <si>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</si>
  <si>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</si>
  <si>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</si>
  <si>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</si>
  <si>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</si>
  <si>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</si>
  <si>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</si>
  <si>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</si>
  <si>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</si>
  <si>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</si>
  <si>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</si>
  <si>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</si>
  <si>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</si>
  <si>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</si>
  <si>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</si>
  <si>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</si>
  <si>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</si>
  <si>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</si>
  <si>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</si>
  <si>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</si>
  <si>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</si>
  <si>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</si>
  <si>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</si>
  <si>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</si>
  <si>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</si>
  <si>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</si>
  <si>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</si>
  <si>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</si>
  <si>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</si>
  <si>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</si>
  <si>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</si>
  <si>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</si>
  <si>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</si>
  <si>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</si>
  <si>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</si>
  <si>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</si>
  <si>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</si>
  <si>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</si>
  <si>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</si>
  <si>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</si>
  <si>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</si>
  <si>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</si>
  <si>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</si>
  <si>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</si>
  <si>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</si>
  <si>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</si>
  <si>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</si>
  <si>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</si>
  <si>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</si>
  <si>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</si>
  <si>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</si>
  <si>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</si>
  <si>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</si>
  <si>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</si>
  <si>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</si>
  <si>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</si>
  <si>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</si>
  <si>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</si>
  <si>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</si>
  <si>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</si>
  <si>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</si>
  <si>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</si>
  <si>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</si>
  <si>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</si>
  <si>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</si>
  <si>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</si>
  <si>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</si>
  <si>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</si>
  <si>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</si>
  <si>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</si>
  <si>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</si>
  <si>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</si>
  <si>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</si>
  <si>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</si>
  <si>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</si>
  <si>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</si>
  <si>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</si>
  <si>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</si>
  <si>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</si>
  <si>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</si>
  <si>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</si>
  <si>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</si>
  <si>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</si>
  <si>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</si>
  <si>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</si>
  <si>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</si>
  <si>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</si>
  <si>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</si>
  <si>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</si>
  <si>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</si>
  <si>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</si>
  <si>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</si>
  <si>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</si>
  <si>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</si>
  <si>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</si>
  <si>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</si>
  <si>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</si>
  <si>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</si>
  <si>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</si>
  <si>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</si>
  <si>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</si>
  <si>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</si>
  <si>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</si>
  <si>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</si>
  <si>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</si>
  <si>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</si>
  <si>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</si>
  <si>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</si>
  <si>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</si>
  <si>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</si>
  <si>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</si>
  <si>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</si>
  <si>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</si>
  <si>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</si>
  <si>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</si>
  <si>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</si>
  <si>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</si>
  <si>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</si>
  <si>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</si>
  <si>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</si>
  <si>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</si>
  <si>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</si>
  <si>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</si>
  <si>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</si>
  <si>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</si>
  <si>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</si>
  <si>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</si>
  <si>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</si>
  <si>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</si>
  <si>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</si>
  <si>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</si>
  <si>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</si>
  <si>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</si>
  <si>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</si>
  <si>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</si>
  <si>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</si>
  <si>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</si>
  <si>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</si>
  <si>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</si>
  <si>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</si>
  <si>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</si>
  <si>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</si>
  <si>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</si>
  <si>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</si>
  <si>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</si>
  <si>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</si>
  <si>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</si>
  <si>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</si>
  <si>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</si>
  <si>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</si>
  <si>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</si>
  <si>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</si>
  <si>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</si>
  <si>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</si>
  <si>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</si>
  <si>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</si>
  <si>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</si>
  <si>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</si>
  <si>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</si>
  <si>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</si>
  <si>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</si>
  <si>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</si>
  <si>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</si>
  <si>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</si>
  <si>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</si>
  <si>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</si>
  <si>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</si>
  <si>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</si>
  <si>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</si>
  <si>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</si>
  <si>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</si>
  <si>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</si>
  <si>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</si>
  <si>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</si>
  <si>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</si>
  <si>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</si>
  <si>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</si>
  <si>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</si>
  <si>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</si>
  <si>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</si>
  <si>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</si>
  <si>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</si>
  <si>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</si>
  <si>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</si>
  <si>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</si>
  <si>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</si>
  <si>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</si>
  <si>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</si>
  <si>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</si>
  <si>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</si>
  <si>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</si>
  <si>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</si>
  <si>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</si>
  <si>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</si>
  <si>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</si>
  <si>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</si>
  <si>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</si>
  <si>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</si>
  <si>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</si>
  <si>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</si>
  <si>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</si>
  <si>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</si>
  <si>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</si>
  <si>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</si>
  <si>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</si>
  <si>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</si>
  <si>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</si>
  <si>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</si>
  <si>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</si>
  <si>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</si>
  <si>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</si>
  <si>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</si>
  <si>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</si>
  <si>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</si>
  <si>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</si>
  <si>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</si>
  <si>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</si>
  <si>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</si>
  <si>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</si>
  <si>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</si>
  <si>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</si>
  <si>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</si>
  <si>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</si>
  <si>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</si>
  <si>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</si>
  <si>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</si>
  <si>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</si>
  <si>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</si>
  <si>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</si>
  <si>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</si>
  <si>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</si>
  <si>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</si>
  <si>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</si>
  <si>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</si>
  <si>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</si>
  <si>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</si>
  <si>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</si>
  <si>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</si>
  <si>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</si>
  <si>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</si>
  <si>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</si>
  <si>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</si>
  <si>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</si>
  <si>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</si>
  <si>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</si>
  <si>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</si>
  <si>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</si>
  <si>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</si>
  <si>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</si>
  <si>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</si>
  <si>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</si>
  <si>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</si>
  <si>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</si>
  <si>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</si>
  <si>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</si>
  <si>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</si>
  <si>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</si>
  <si>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</si>
  <si>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</si>
  <si>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</si>
  <si>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</si>
  <si>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</si>
  <si>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</si>
  <si>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</si>
  <si>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</si>
  <si>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</si>
  <si>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</si>
  <si>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</si>
  <si>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</si>
  <si>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</si>
  <si>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</si>
  <si>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</si>
  <si>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</si>
  <si>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</si>
  <si>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</si>
  <si>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</si>
  <si>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</si>
  <si>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</si>
  <si>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</si>
  <si>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</si>
  <si>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</si>
  <si>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</si>
  <si>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</si>
  <si>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</si>
  <si>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</si>
  <si>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</si>
  <si>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</si>
  <si>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</si>
  <si>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</si>
  <si>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</si>
  <si>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</si>
  <si>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</si>
  <si>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</si>
  <si>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</si>
  <si>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</si>
  <si>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</si>
  <si>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</si>
  <si>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</si>
  <si>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</si>
  <si>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</si>
  <si>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</si>
  <si>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</si>
  <si>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</si>
  <si>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</si>
  <si>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</si>
  <si>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</si>
  <si>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</si>
  <si>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</si>
  <si>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</si>
  <si>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</si>
  <si>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</si>
  <si>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</si>
  <si>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</si>
  <si>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</si>
  <si>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</si>
  <si>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</si>
  <si>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</si>
  <si>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</si>
  <si>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</si>
  <si>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</si>
  <si>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</si>
  <si>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</si>
  <si>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</si>
  <si>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</si>
  <si>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</si>
  <si>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</si>
  <si>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</si>
  <si>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</si>
  <si>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</si>
  <si>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</si>
  <si>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</si>
  <si>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</si>
  <si>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</si>
  <si>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</si>
  <si>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</si>
  <si>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</si>
  <si>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</si>
  <si>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</si>
  <si>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</si>
  <si>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</si>
  <si>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</si>
  <si>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</si>
  <si>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</si>
  <si>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</si>
  <si>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</si>
  <si>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</si>
  <si>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</si>
  <si>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</si>
  <si>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</si>
  <si>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</si>
  <si>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</si>
  <si>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</si>
  <si>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</si>
  <si>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</si>
  <si>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</si>
  <si>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</si>
  <si>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</si>
  <si>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</si>
  <si>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</si>
  <si>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</si>
  <si>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</si>
  <si>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</si>
  <si>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</si>
  <si>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</si>
  <si>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</si>
  <si>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</si>
  <si>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</si>
  <si>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</si>
  <si>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</si>
  <si>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</si>
  <si>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</si>
  <si>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</si>
  <si>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</si>
  <si>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</si>
  <si>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</si>
  <si>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</si>
  <si>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</si>
  <si>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</si>
  <si>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</si>
  <si>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</si>
  <si>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</si>
  <si>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</si>
  <si>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</si>
  <si>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</si>
  <si>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</si>
  <si>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</si>
  <si>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</si>
  <si>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</si>
  <si>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</si>
  <si>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</si>
  <si>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</si>
  <si>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</si>
  <si>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</si>
  <si>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</si>
  <si>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</si>
  <si>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</si>
  <si>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</si>
  <si>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</si>
  <si>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</si>
  <si>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</si>
  <si>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</si>
  <si>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</si>
  <si>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</si>
  <si>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</si>
  <si>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</si>
  <si>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</si>
  <si>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</si>
  <si>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</si>
  <si>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</si>
  <si>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</si>
  <si>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</si>
  <si>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</si>
  <si>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</si>
  <si>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</si>
  <si>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</si>
  <si>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</si>
  <si>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</si>
  <si>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</si>
  <si>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</si>
  <si>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</si>
  <si>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</si>
  <si>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</si>
  <si>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</si>
  <si>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</si>
  <si>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</si>
  <si>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</si>
  <si>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</si>
  <si>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</si>
  <si>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</si>
  <si>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</si>
  <si>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</si>
  <si>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</si>
  <si>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</si>
  <si>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</si>
  <si>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</si>
  <si>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</si>
  <si>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</si>
  <si>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</si>
  <si>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</si>
  <si>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</si>
  <si>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</si>
  <si>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</si>
  <si>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</si>
  <si>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</si>
  <si>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</si>
  <si>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</si>
  <si>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</si>
  <si>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</si>
  <si>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</si>
  <si>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</si>
  <si>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</si>
  <si>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</si>
  <si>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</si>
  <si>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</si>
  <si>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</si>
  <si>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</si>
  <si>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</si>
  <si>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</si>
  <si>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</si>
  <si>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</si>
  <si>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</si>
  <si>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</si>
  <si>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</si>
  <si>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</si>
  <si>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</si>
  <si>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</si>
  <si>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</si>
  <si>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</si>
  <si>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</si>
  <si>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</si>
  <si>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</si>
  <si>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</si>
  <si>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</si>
  <si>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</si>
  <si>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</si>
  <si>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</si>
  <si>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</si>
  <si>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</si>
  <si>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</si>
  <si>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</si>
  <si>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</si>
  <si>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</si>
  <si>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</si>
  <si>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</si>
  <si>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</si>
  <si>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</si>
  <si>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</si>
  <si>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</si>
  <si>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</si>
  <si>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</si>
  <si>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</si>
  <si>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</si>
  <si>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</si>
  <si>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</si>
  <si>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</si>
  <si>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</si>
  <si>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</si>
  <si>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</si>
  <si>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</si>
  <si>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</si>
  <si>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</si>
  <si>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</si>
  <si>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</si>
  <si>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</si>
  <si>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</si>
  <si>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</si>
  <si>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</si>
  <si>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</si>
  <si>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</si>
  <si>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</si>
  <si>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</si>
  <si>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</si>
  <si>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</si>
  <si>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</si>
  <si>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</si>
  <si>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</si>
  <si>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</si>
  <si>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</si>
  <si>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</si>
  <si>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</si>
  <si>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</si>
  <si>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</si>
  <si>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</si>
  <si>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</si>
  <si>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</si>
  <si>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</si>
  <si>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</si>
  <si>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</si>
  <si>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</si>
  <si>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</si>
  <si>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</si>
  <si>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</si>
  <si>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</si>
  <si>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</si>
  <si>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</si>
  <si>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</si>
  <si>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</si>
  <si>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</si>
  <si>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</si>
  <si>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</si>
  <si>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</si>
  <si>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</si>
  <si>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</si>
  <si>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</si>
  <si>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</si>
  <si>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</si>
  <si>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</si>
  <si>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</si>
  <si>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</si>
  <si>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</si>
  <si>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</si>
  <si>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</si>
  <si>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</si>
  <si>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</si>
  <si>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</si>
  <si>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</si>
  <si>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</si>
  <si>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</si>
  <si>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</si>
  <si>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</si>
  <si>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</si>
  <si>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</si>
  <si>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</si>
  <si>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</si>
  <si>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</si>
  <si>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</si>
  <si>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</si>
  <si>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</si>
  <si>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</si>
  <si>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</si>
  <si>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</si>
  <si>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</si>
  <si>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</si>
  <si>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</si>
  <si>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</si>
  <si>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</si>
  <si>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</si>
  <si>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</si>
  <si>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</si>
  <si>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</si>
  <si>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</si>
  <si>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</si>
  <si>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</si>
  <si>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</si>
  <si>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</si>
  <si>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</si>
  <si>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</si>
  <si>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</si>
  <si>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</si>
  <si>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</si>
  <si>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</si>
  <si>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</si>
  <si>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</si>
  <si>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</si>
  <si>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</si>
  <si>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</si>
  <si>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</si>
  <si>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</si>
  <si>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</si>
  <si>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</si>
  <si>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</si>
  <si>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</si>
  <si>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</si>
  <si>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</si>
  <si>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</si>
  <si>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</si>
  <si>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</si>
  <si>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</si>
  <si>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</si>
  <si>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</si>
  <si>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</si>
  <si>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</si>
  <si>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</si>
  <si>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</si>
  <si>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</si>
  <si>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</si>
  <si>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</si>
  <si>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</si>
  <si>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</si>
  <si>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</si>
  <si>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</si>
  <si>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</si>
  <si>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</si>
  <si>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</si>
  <si>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</si>
  <si>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</si>
  <si>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</si>
  <si>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</si>
  <si>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</si>
  <si>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</si>
  <si>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</si>
  <si>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</si>
  <si>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</si>
  <si>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</si>
  <si>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</si>
  <si>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</si>
  <si>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</si>
  <si>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</si>
  <si>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</si>
  <si>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</si>
  <si>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</si>
  <si>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</si>
  <si>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</si>
  <si>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</si>
  <si>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</si>
  <si>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</si>
  <si>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</si>
  <si>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</si>
  <si>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</si>
  <si>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</si>
  <si>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</si>
  <si>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</si>
  <si>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</si>
  <si>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</si>
  <si>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</si>
  <si>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</si>
  <si>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</si>
  <si>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</si>
  <si>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</si>
  <si>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</si>
  <si>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</si>
  <si>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</si>
  <si>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</si>
  <si>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</si>
  <si>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</si>
  <si>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</si>
  <si>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</si>
  <si>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</si>
  <si>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</si>
  <si>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</si>
  <si>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</si>
  <si>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</si>
  <si>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</si>
  <si>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</si>
  <si>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</si>
  <si>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</si>
  <si>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</si>
  <si>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</si>
  <si>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</si>
  <si>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</si>
  <si>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</si>
  <si>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</si>
  <si>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</si>
  <si>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</si>
  <si>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</si>
  <si>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</si>
  <si>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</si>
  <si>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</si>
  <si>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</si>
  <si>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</si>
  <si>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</si>
  <si>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</si>
  <si>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</si>
  <si>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</si>
  <si>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</si>
  <si>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</si>
  <si>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</si>
  <si>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</si>
  <si>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</si>
  <si>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</si>
  <si>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</si>
  <si>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</si>
  <si>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</si>
  <si>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</si>
  <si>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</si>
  <si>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</si>
  <si>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</si>
  <si>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</si>
  <si>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</si>
  <si>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</si>
  <si>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</si>
  <si>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</si>
  <si>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</si>
  <si>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</si>
  <si>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</si>
  <si>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</si>
  <si>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</si>
  <si>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</si>
  <si>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</si>
  <si>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</si>
  <si>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</si>
  <si>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</si>
  <si>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</si>
  <si>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</si>
  <si>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</si>
  <si>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</si>
  <si>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</si>
  <si>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</si>
  <si>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</si>
  <si>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</si>
  <si>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</si>
  <si>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</si>
  <si>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</si>
  <si>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</si>
  <si>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</si>
  <si>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</si>
  <si>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</si>
  <si>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</si>
  <si>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</si>
  <si>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</si>
  <si>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</si>
  <si>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</si>
  <si>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</si>
  <si>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</si>
  <si>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</si>
  <si>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</si>
  <si>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</si>
  <si>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</si>
  <si>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</si>
  <si>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</si>
  <si>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</si>
  <si>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</si>
  <si>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</si>
  <si>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</si>
  <si>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</si>
  <si>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</si>
  <si>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</si>
  <si>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</si>
  <si>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</si>
  <si>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</si>
  <si>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</si>
  <si>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</si>
  <si>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</si>
  <si>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</si>
  <si>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</si>
  <si>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</si>
  <si>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</si>
  <si>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</si>
  <si>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</si>
  <si>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</si>
  <si>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</si>
  <si>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</si>
  <si>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</si>
  <si>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</si>
  <si>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</si>
  <si>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</si>
  <si>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</si>
  <si>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</si>
  <si>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</si>
  <si>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</si>
  <si>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</si>
  <si>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</si>
  <si>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</si>
  <si>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</si>
  <si>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</si>
  <si>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</si>
  <si>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</si>
  <si>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</si>
  <si>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</si>
  <si>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</si>
  <si>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</si>
  <si>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</si>
  <si>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</si>
  <si>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</si>
  <si>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</si>
  <si>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</si>
  <si>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</si>
  <si>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</si>
  <si>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</si>
  <si>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</si>
  <si>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</si>
  <si>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</si>
  <si>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</si>
  <si>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</si>
  <si>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</si>
  <si>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</si>
  <si>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</si>
  <si>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</si>
  <si>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</si>
  <si>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</si>
  <si>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</si>
  <si>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</si>
  <si>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</si>
  <si>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</si>
  <si>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</si>
  <si>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</si>
  <si>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</si>
  <si>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</si>
  <si>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</si>
  <si>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</si>
  <si>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</si>
  <si>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</si>
  <si>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</si>
  <si>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</si>
  <si>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</si>
  <si>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</si>
  <si>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</si>
  <si>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</si>
  <si>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</si>
  <si>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</si>
  <si>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</si>
  <si>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</si>
  <si>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</si>
  <si>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</si>
  <si>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</si>
  <si>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</si>
  <si>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</si>
  <si>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</si>
  <si>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</si>
  <si>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</si>
  <si>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</si>
  <si>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</si>
  <si>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</si>
  <si>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</si>
  <si>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</si>
  <si>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</si>
  <si>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</si>
  <si>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</si>
  <si>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</si>
  <si>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</si>
  <si>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</si>
  <si>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</si>
  <si>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</si>
  <si>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</si>
  <si>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</si>
  <si>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</si>
  <si>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</si>
  <si>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</si>
  <si>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</si>
  <si>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</si>
  <si>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</si>
  <si>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</si>
  <si>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</si>
  <si>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</si>
  <si>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</si>
  <si>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</si>
  <si>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</si>
  <si>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</si>
  <si>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</si>
  <si>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</si>
  <si>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</si>
  <si>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</si>
  <si>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</si>
  <si>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</si>
  <si>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</si>
  <si>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</si>
  <si>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</si>
  <si>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</si>
  <si>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</si>
  <si>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</si>
  <si>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</si>
  <si>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</si>
  <si>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</si>
  <si>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</si>
  <si>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</si>
  <si>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</si>
  <si>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</si>
  <si>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</si>
  <si>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</si>
  <si>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</si>
  <si>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</si>
  <si>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</si>
  <si>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</si>
  <si>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</si>
  <si>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</si>
  <si>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</si>
  <si>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</si>
  <si>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</si>
  <si>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</si>
  <si>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</si>
  <si>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</si>
  <si>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</si>
  <si>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</si>
  <si>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</si>
  <si>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</si>
  <si>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</si>
  <si>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</si>
  <si>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</si>
  <si>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</si>
  <si>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</si>
  <si>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</si>
  <si>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</si>
  <si>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</si>
  <si>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</si>
  <si>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</si>
  <si>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</si>
  <si>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</si>
  <si>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</si>
  <si>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</si>
  <si>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</si>
  <si>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</si>
  <si>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</si>
  <si>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</si>
  <si>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</si>
  <si>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</si>
  <si>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</si>
  <si>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</si>
  <si>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</si>
  <si>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</si>
  <si>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</si>
  <si>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</si>
  <si>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</si>
  <si>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</si>
  <si>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</si>
  <si>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</si>
  <si>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</si>
  <si>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</si>
  <si>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</si>
  <si>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</si>
  <si>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</si>
  <si>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</si>
  <si>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</si>
  <si>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</si>
  <si>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</si>
  <si>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</si>
  <si>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</si>
  <si>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</si>
  <si>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</si>
  <si>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</si>
  <si>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</si>
  <si>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</si>
  <si>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</si>
  <si>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</si>
  <si>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</si>
  <si>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</si>
  <si>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</si>
  <si>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</si>
  <si>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</si>
  <si>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</si>
  <si>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</si>
  <si>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</si>
  <si>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</si>
  <si>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</si>
  <si>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</si>
  <si>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</si>
  <si>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</si>
  <si>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</si>
  <si>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</si>
  <si>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</si>
  <si>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</si>
  <si>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</si>
  <si>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</si>
  <si>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</si>
  <si>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</si>
  <si>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</si>
  <si>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</si>
  <si>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</si>
  <si>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</si>
  <si>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</si>
  <si>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</si>
  <si>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</si>
  <si>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</si>
  <si>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</si>
  <si>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</si>
  <si>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</si>
  <si>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</si>
  <si>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</si>
  <si>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</si>
  <si>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</si>
  <si>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</si>
  <si>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</si>
  <si>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</si>
  <si>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</si>
  <si>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</si>
  <si>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</si>
  <si>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</si>
  <si>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</si>
  <si>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</si>
  <si>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</si>
  <si>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</si>
  <si>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</si>
  <si>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</si>
  <si>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</si>
  <si>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</si>
  <si>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</si>
  <si>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</si>
  <si>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</si>
  <si>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</si>
  <si>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</si>
  <si>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</si>
  <si>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</si>
  <si>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</si>
  <si>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</si>
  <si>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</si>
  <si>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</si>
  <si>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</si>
  <si>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</si>
  <si>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</si>
  <si>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</si>
  <si>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</si>
  <si>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</si>
  <si>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</si>
  <si>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</si>
  <si>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</si>
  <si>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</si>
  <si>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</si>
  <si>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</si>
  <si>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</si>
  <si>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</si>
  <si>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</si>
  <si>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</si>
  <si>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</si>
  <si>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</si>
  <si>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</si>
  <si>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</si>
  <si>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</si>
  <si>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</si>
  <si>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</si>
  <si>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</si>
  <si>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</si>
  <si>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</si>
  <si>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</si>
  <si>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</si>
  <si>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</si>
  <si>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</si>
  <si>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</si>
  <si>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</si>
  <si>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</si>
  <si>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</si>
  <si>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</si>
  <si>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</si>
  <si>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</si>
  <si>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</si>
  <si>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</si>
  <si>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</si>
  <si>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</si>
  <si>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</si>
  <si>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</si>
  <si>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</si>
  <si>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</si>
  <si>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</si>
  <si>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</si>
  <si>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</si>
  <si>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</si>
  <si>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</si>
  <si>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</si>
  <si>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</si>
  <si>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</si>
  <si>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</si>
  <si>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</si>
  <si>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</si>
  <si>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</si>
  <si>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</si>
  <si>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</si>
  <si>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</si>
  <si>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</si>
  <si>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</si>
  <si>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</si>
  <si>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</si>
  <si>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</si>
  <si>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</si>
  <si>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</si>
  <si>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</si>
  <si>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</si>
  <si>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</si>
  <si>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</si>
  <si>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</si>
  <si>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</si>
  <si>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</si>
  <si>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</si>
  <si>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</si>
  <si>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</si>
  <si>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</si>
  <si>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</si>
  <si>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</si>
  <si>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</si>
  <si>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</si>
  <si>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</si>
  <si>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</si>
  <si>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</si>
  <si>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</si>
  <si>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</si>
  <si>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</si>
  <si>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</si>
  <si>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</si>
  <si>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</si>
  <si>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</si>
  <si>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</si>
  <si>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</si>
  <si>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</si>
  <si>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</si>
  <si>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</si>
  <si>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</si>
  <si>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</si>
  <si>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</si>
  <si>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</si>
  <si>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</si>
  <si>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</si>
  <si>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</si>
  <si>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</si>
  <si>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</si>
  <si>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</si>
  <si>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</si>
  <si>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</si>
  <si>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</si>
  <si>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</si>
  <si>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</si>
  <si>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</si>
  <si>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</si>
  <si>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</si>
  <si>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</si>
  <si>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</si>
  <si>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</si>
  <si>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</si>
  <si>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</si>
  <si>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</si>
  <si>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</si>
  <si>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</si>
  <si>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</si>
  <si>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</si>
  <si>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</si>
  <si>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</si>
  <si>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</si>
  <si>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</si>
  <si>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</si>
  <si>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</si>
  <si>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</si>
  <si>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</si>
  <si>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</si>
  <si>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</si>
  <si>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</si>
  <si>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</si>
  <si>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</si>
  <si>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</si>
  <si>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</si>
  <si>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</si>
  <si>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</si>
  <si>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</si>
  <si>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</si>
  <si>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</si>
  <si>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</si>
  <si>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</si>
  <si>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</si>
  <si>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</si>
  <si>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</si>
  <si>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</si>
  <si>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</si>
  <si>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</si>
  <si>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</si>
  <si>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</si>
  <si>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</si>
  <si>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</si>
  <si>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</si>
  <si>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</si>
  <si>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</si>
  <si>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</si>
  <si>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</si>
  <si>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</si>
  <si>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</si>
  <si>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</si>
  <si>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</si>
  <si>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</si>
  <si>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</si>
  <si>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</si>
  <si>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</si>
  <si>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</si>
  <si>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</si>
  <si>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</si>
  <si>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</si>
  <si>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</si>
  <si>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</si>
  <si>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</si>
  <si>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</si>
  <si>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</si>
  <si>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</si>
  <si>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</si>
  <si>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</si>
  <si>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</si>
  <si>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</si>
  <si>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</si>
  <si>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</si>
  <si>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</si>
  <si>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</si>
  <si>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</si>
  <si>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</si>
  <si>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</si>
  <si>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</si>
  <si>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</si>
  <si>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</si>
  <si>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</si>
  <si>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</si>
  <si>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</si>
  <si>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</si>
  <si>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</si>
  <si>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</si>
  <si>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</si>
  <si>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</si>
  <si>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</si>
  <si>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</si>
  <si>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</si>
  <si>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</si>
  <si>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</si>
  <si>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</si>
  <si>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</si>
  <si>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</si>
  <si>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</si>
  <si>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</si>
  <si>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</si>
  <si>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</si>
  <si>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</si>
  <si>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</si>
  <si>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</si>
  <si>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</si>
  <si>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</si>
  <si>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</si>
  <si>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</si>
  <si>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</si>
  <si>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</si>
  <si>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</si>
  <si>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</si>
  <si>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</si>
  <si>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</si>
  <si>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</si>
  <si>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</si>
  <si>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</si>
  <si>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</si>
  <si>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</si>
  <si>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</si>
  <si>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</si>
  <si>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</si>
  <si>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</si>
  <si>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</si>
  <si>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</si>
  <si>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</si>
  <si>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</si>
  <si>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</si>
  <si>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</si>
  <si>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</si>
  <si>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</si>
  <si>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</si>
  <si>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</si>
  <si>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</si>
  <si>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</si>
  <si>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</si>
  <si>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</si>
  <si>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</si>
  <si>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</si>
  <si>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</si>
  <si>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</si>
  <si>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</si>
  <si>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</si>
  <si>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</si>
  <si>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</si>
  <si>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</si>
  <si>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</si>
  <si>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</si>
  <si>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</si>
  <si>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</si>
  <si>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</si>
  <si>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</si>
  <si>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</si>
  <si>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</si>
  <si>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</si>
  <si>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</si>
  <si>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</si>
  <si>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</si>
  <si>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</si>
  <si>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</si>
  <si>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</si>
  <si>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</si>
  <si>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</si>
  <si>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</si>
  <si>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</si>
  <si>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</si>
  <si>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</si>
  <si>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</si>
  <si>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</si>
  <si>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</si>
  <si>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</si>
  <si>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</si>
  <si>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</si>
  <si>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</si>
  <si>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</si>
  <si>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</si>
  <si>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</si>
  <si>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</si>
  <si>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</si>
  <si>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</si>
  <si>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</si>
  <si>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</si>
  <si>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</si>
  <si>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</si>
  <si>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</si>
  <si>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</si>
  <si>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</si>
  <si>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</si>
  <si>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</si>
  <si>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</si>
  <si>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</si>
  <si>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</si>
  <si>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</si>
  <si>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</si>
  <si>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</si>
  <si>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</si>
  <si>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</si>
  <si>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</si>
  <si>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</si>
  <si>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</si>
  <si>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</si>
  <si>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</si>
  <si>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</si>
  <si>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</si>
  <si>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</si>
  <si>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</si>
  <si>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</si>
  <si>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</si>
  <si>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</si>
  <si>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</si>
  <si>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</si>
  <si>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</si>
  <si>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</si>
  <si>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</si>
  <si>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</si>
  <si>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</si>
  <si>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</si>
  <si>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</si>
  <si>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</si>
  <si>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</si>
  <si>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</si>
  <si>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</si>
  <si>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</si>
  <si>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</si>
  <si>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</si>
  <si>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</si>
  <si>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</si>
  <si>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</si>
  <si>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</si>
  <si>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</si>
  <si>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</si>
  <si>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</si>
  <si>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</si>
  <si>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</si>
  <si>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</si>
  <si>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</si>
  <si>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</si>
  <si>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</si>
  <si>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</si>
  <si>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</si>
  <si>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</si>
  <si>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</si>
  <si>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</si>
  <si>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</si>
  <si>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</si>
  <si>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</si>
  <si>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</si>
  <si>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</si>
  <si>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</si>
  <si>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</si>
  <si>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</si>
  <si>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</si>
  <si>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</si>
  <si>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</si>
  <si>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</si>
  <si>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</si>
  <si>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</si>
  <si>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</si>
  <si>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</si>
  <si>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</si>
  <si>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</si>
  <si>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</si>
  <si>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</si>
  <si>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</si>
  <si>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</si>
  <si>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</si>
  <si>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</si>
  <si>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</si>
  <si>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</si>
  <si>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</si>
  <si>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</si>
  <si>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</si>
  <si>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</si>
  <si>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</si>
  <si>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</si>
  <si>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</si>
  <si>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</si>
  <si>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</si>
  <si>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</si>
  <si>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</si>
  <si>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</si>
  <si>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</si>
  <si>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</si>
  <si>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</si>
  <si>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</si>
  <si>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</si>
  <si>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</si>
  <si>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</si>
  <si>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</si>
  <si>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</si>
  <si>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</si>
  <si>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</si>
  <si>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</si>
  <si>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</si>
  <si>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</si>
  <si>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</si>
  <si>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</si>
  <si>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</si>
  <si>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</si>
  <si>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</si>
  <si>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</si>
  <si>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</si>
  <si>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</si>
  <si>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</si>
  <si>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</si>
  <si>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</si>
  <si>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</si>
  <si>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</si>
  <si>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</si>
  <si>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</si>
  <si>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</si>
  <si>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</si>
  <si>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</si>
  <si>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</si>
  <si>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</si>
  <si>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</si>
  <si>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</si>
  <si>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</si>
  <si>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</si>
  <si>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</si>
  <si>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</si>
  <si>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</si>
  <si>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</si>
  <si>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</si>
  <si>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</si>
  <si>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</si>
  <si>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</si>
  <si>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</si>
  <si>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</si>
  <si>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</si>
  <si>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</si>
  <si>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</si>
  <si>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</si>
  <si>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</si>
  <si>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</si>
  <si>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</si>
  <si>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</si>
  <si>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</si>
  <si>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</si>
  <si>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</si>
  <si>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</si>
  <si>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</si>
  <si>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</si>
  <si>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</si>
  <si>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</si>
  <si>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</si>
  <si>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</si>
  <si>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</si>
  <si>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</si>
  <si>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</si>
  <si>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</si>
  <si>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</si>
  <si>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</si>
  <si>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</si>
  <si>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</si>
  <si>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</si>
  <si>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</si>
  <si>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</si>
  <si>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</si>
  <si>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</si>
  <si>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</si>
  <si>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</si>
  <si>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</si>
  <si>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</si>
  <si>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</si>
  <si>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</si>
  <si>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</si>
  <si>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</si>
  <si>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</si>
  <si>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</si>
  <si>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</si>
  <si>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</si>
  <si>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</si>
  <si>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</si>
  <si>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</si>
  <si>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</si>
  <si>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</si>
  <si>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</si>
  <si>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</si>
  <si>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</si>
  <si>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</si>
  <si>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</si>
  <si>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</si>
  <si>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</si>
  <si>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</si>
  <si>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</si>
  <si>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</si>
  <si>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</si>
  <si>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</si>
  <si>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</si>
  <si>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</si>
  <si>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</si>
  <si>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</si>
  <si>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</si>
  <si>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</si>
  <si>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</si>
  <si>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</si>
  <si>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</si>
  <si>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</si>
  <si>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</si>
  <si>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</si>
  <si>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</si>
  <si>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</si>
  <si>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</si>
  <si>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</si>
  <si>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</si>
  <si>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</si>
  <si>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</si>
  <si>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</si>
  <si>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</si>
  <si>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</si>
  <si>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</si>
  <si>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</si>
  <si>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</si>
  <si>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</si>
  <si>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</si>
  <si>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</si>
  <si>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</si>
  <si>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</si>
  <si>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</si>
  <si>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</si>
  <si>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</si>
  <si>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</si>
  <si>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</si>
  <si>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</si>
  <si>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</si>
  <si>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</si>
  <si>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</si>
  <si>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</si>
  <si>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</si>
  <si>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</si>
  <si>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</si>
  <si>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</si>
  <si>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</si>
  <si>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</si>
  <si>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</si>
  <si>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</si>
  <si>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</si>
  <si>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</si>
  <si>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</si>
  <si>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</si>
  <si>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</si>
  <si>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</si>
  <si>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</si>
  <si>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</si>
  <si>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</si>
  <si>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</si>
  <si>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</si>
  <si>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</si>
  <si>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</si>
  <si>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</si>
  <si>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</si>
  <si>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</si>
  <si>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</si>
  <si>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</si>
  <si>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</si>
  <si>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</si>
  <si>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</si>
  <si>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</si>
  <si>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</si>
  <si>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</si>
  <si>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</si>
  <si>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</si>
  <si>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</si>
  <si>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</si>
  <si>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</si>
  <si>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</si>
  <si>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</si>
  <si>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</si>
  <si>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</si>
  <si>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</si>
  <si>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</si>
  <si>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</si>
  <si>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</si>
  <si>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</si>
  <si>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</si>
  <si>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</si>
  <si>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</si>
  <si>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</si>
  <si>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</si>
  <si>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</si>
  <si>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</si>
  <si>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</si>
  <si>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</si>
  <si>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</si>
  <si>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</si>
  <si>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</si>
  <si>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</si>
  <si>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</si>
  <si>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</si>
  <si>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</si>
  <si>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</si>
  <si>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</si>
  <si>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</si>
  <si>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</si>
  <si>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</si>
  <si>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</si>
  <si>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</si>
  <si>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</si>
  <si>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</si>
  <si>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</si>
  <si>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</si>
  <si>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</si>
  <si>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</si>
  <si>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</si>
  <si>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</si>
  <si>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</si>
  <si>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</si>
  <si>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</si>
  <si>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</si>
  <si>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</si>
  <si>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</si>
  <si>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</si>
  <si>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</si>
  <si>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</si>
  <si>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</si>
  <si>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</si>
  <si>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</si>
  <si>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</si>
  <si>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</si>
  <si>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</si>
  <si>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</si>
  <si>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</si>
  <si>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</si>
  <si>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</si>
  <si>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</si>
  <si>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</si>
  <si>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</si>
  <si>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</si>
  <si>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</si>
  <si>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</si>
  <si>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</si>
  <si>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</si>
  <si>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</si>
  <si>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</si>
  <si>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</si>
  <si>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</si>
  <si>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</si>
  <si>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</si>
  <si>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</si>
  <si>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</si>
  <si>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</si>
  <si>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</si>
  <si>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</si>
  <si>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</si>
  <si>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</si>
  <si>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</si>
  <si>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</si>
  <si>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</si>
  <si>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</si>
  <si>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</si>
  <si>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</si>
  <si>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</si>
  <si>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</si>
  <si>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</si>
  <si>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</si>
  <si>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</si>
  <si>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</si>
  <si>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</si>
  <si>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</si>
  <si>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</si>
  <si>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</si>
  <si>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</si>
  <si>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</si>
  <si>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</si>
  <si>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</si>
  <si>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</si>
  <si>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</si>
  <si>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</si>
  <si>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</si>
  <si>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</si>
  <si>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</si>
  <si>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</si>
  <si>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</si>
  <si>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</si>
  <si>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</si>
  <si>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</si>
  <si>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</si>
  <si>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</si>
  <si>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</si>
  <si>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</si>
  <si>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</si>
  <si>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</si>
  <si>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</si>
  <si>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</si>
  <si>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</si>
  <si>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</si>
  <si>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</si>
  <si>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</si>
  <si>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</si>
  <si>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</si>
  <si>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</si>
  <si>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</si>
  <si>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</si>
  <si>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</si>
  <si>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</si>
  <si>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</si>
  <si>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</si>
  <si>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</si>
  <si>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</si>
  <si>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</si>
  <si>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</si>
  <si>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</si>
  <si>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</si>
  <si>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</si>
  <si>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</si>
  <si>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</si>
  <si>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</si>
  <si>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</si>
  <si>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</si>
  <si>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</si>
  <si>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</si>
  <si>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</si>
  <si>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</si>
  <si>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</si>
  <si>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</si>
  <si>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</si>
  <si>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</si>
  <si>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</si>
  <si>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</si>
  <si>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</si>
  <si>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</si>
  <si>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</si>
  <si>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</si>
  <si>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</si>
  <si>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</si>
  <si>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</si>
  <si>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</si>
  <si>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</si>
  <si>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</si>
  <si>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</si>
  <si>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</si>
  <si>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</si>
  <si>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</si>
  <si>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</si>
  <si>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</si>
  <si>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</si>
  <si>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</si>
  <si>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</si>
  <si>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</si>
  <si>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</si>
  <si>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</si>
  <si>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</si>
  <si>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</si>
  <si>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</si>
  <si>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</si>
  <si>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</si>
  <si>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</si>
  <si>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</si>
  <si>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</si>
  <si>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</si>
  <si>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</si>
  <si>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</si>
  <si>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</si>
  <si>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</si>
  <si>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</si>
  <si>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</si>
  <si>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</si>
  <si>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</si>
  <si>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</si>
  <si>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</si>
  <si>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</si>
  <si>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</si>
  <si>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</si>
  <si>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</si>
  <si>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</si>
  <si>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</si>
  <si>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</si>
  <si>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</si>
  <si>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</si>
  <si>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</si>
  <si>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</si>
  <si>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</si>
  <si>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</si>
  <si>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</si>
  <si>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</si>
  <si>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</si>
  <si>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</si>
  <si>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</si>
  <si>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</si>
  <si>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</si>
  <si>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</si>
  <si>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</si>
  <si>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</si>
  <si>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</si>
  <si>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</si>
  <si>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</si>
  <si>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</si>
  <si>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</si>
  <si>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</si>
  <si>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</si>
  <si>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</si>
  <si>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</si>
  <si>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</si>
  <si>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</si>
  <si>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</si>
  <si>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</si>
  <si>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</si>
  <si>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</si>
  <si>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</si>
  <si>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</si>
  <si>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</si>
  <si>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</si>
  <si>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</si>
  <si>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</si>
  <si>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</si>
  <si>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</si>
  <si>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</si>
  <si>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</si>
  <si>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</si>
  <si>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</si>
  <si>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</si>
  <si>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</si>
  <si>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</si>
  <si>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</si>
  <si>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</si>
  <si>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</si>
  <si>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</si>
  <si>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</si>
  <si>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</si>
  <si>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</si>
  <si>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</si>
  <si>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</si>
  <si>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</si>
  <si>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</si>
  <si>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</si>
  <si>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</si>
  <si>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</si>
  <si>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</si>
  <si>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</si>
  <si>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</si>
  <si>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</si>
  <si>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</si>
  <si>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</si>
  <si>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</si>
  <si>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</si>
  <si>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</si>
  <si>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</si>
  <si>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</si>
  <si>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</si>
  <si>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</si>
  <si>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</si>
  <si>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</si>
  <si>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</si>
  <si>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</si>
  <si>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</si>
  <si>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</si>
  <si>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</si>
  <si>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</si>
  <si>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</si>
  <si>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</si>
  <si>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</si>
  <si>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</si>
  <si>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</si>
  <si>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</si>
  <si>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</si>
  <si>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</si>
  <si>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</si>
  <si>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</si>
  <si>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</si>
  <si>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</si>
  <si>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</si>
  <si>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</si>
  <si>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</si>
  <si>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</si>
  <si>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</si>
  <si>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</si>
  <si>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</si>
  <si>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</si>
  <si>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</si>
  <si>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</si>
  <si>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</si>
  <si>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</si>
  <si>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</si>
  <si>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</si>
  <si>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</si>
  <si>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</si>
  <si>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</si>
  <si>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</si>
  <si>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</si>
  <si>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</si>
  <si>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</si>
  <si>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</si>
  <si>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</si>
  <si>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</si>
  <si>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</si>
  <si>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</si>
  <si>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</si>
  <si>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</si>
  <si>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</si>
  <si>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</si>
  <si>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</si>
  <si>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</si>
  <si>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</si>
  <si>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</si>
  <si>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</si>
  <si>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</si>
  <si>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</si>
  <si>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</si>
  <si>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</si>
  <si>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</si>
  <si>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</si>
  <si>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</si>
  <si>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</si>
  <si>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</si>
  <si>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</si>
  <si>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</si>
  <si>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</si>
  <si>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</si>
  <si>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</si>
  <si>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</si>
  <si>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</si>
  <si>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</si>
  <si>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</si>
  <si>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</si>
  <si>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</si>
  <si>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</si>
  <si>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</si>
  <si>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</si>
  <si>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</si>
  <si>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</si>
  <si>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</si>
  <si>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</si>
  <si>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</si>
  <si>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</si>
  <si>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</si>
  <si>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</si>
  <si>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</si>
  <si>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</si>
  <si>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</si>
  <si>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</si>
  <si>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</si>
  <si>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</si>
  <si>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</si>
  <si>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</si>
  <si>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</si>
  <si>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</si>
  <si>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</si>
  <si>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</si>
  <si>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</si>
  <si>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</si>
  <si>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</si>
  <si>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</si>
  <si>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</si>
  <si>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</si>
  <si>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</si>
  <si>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</si>
  <si>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</si>
  <si>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</si>
  <si>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</si>
  <si>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</si>
  <si>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</si>
  <si>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</si>
  <si>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</si>
  <si>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</si>
  <si>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</si>
  <si>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</si>
  <si>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</si>
  <si>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</si>
  <si>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</si>
  <si>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</si>
  <si>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</si>
  <si>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</si>
  <si>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</si>
  <si>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</si>
  <si>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</si>
  <si>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</si>
  <si>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</si>
  <si>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</si>
  <si>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</si>
  <si>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</si>
  <si>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</si>
  <si>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</si>
  <si>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</si>
  <si>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</si>
  <si>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</si>
  <si>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</si>
  <si>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</si>
  <si>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</si>
  <si>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</si>
  <si>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</si>
  <si>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</si>
  <si>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</si>
  <si>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</si>
  <si>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</si>
  <si>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</si>
  <si>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</si>
  <si>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</si>
  <si>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</si>
  <si>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</si>
  <si>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</si>
  <si>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</si>
  <si>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</si>
  <si>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</si>
  <si>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</si>
  <si>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</si>
  <si>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</si>
  <si>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</si>
  <si>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</si>
  <si>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</si>
  <si>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</si>
  <si>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</si>
  <si>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</si>
  <si>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</si>
  <si>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</si>
  <si>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</si>
  <si>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</si>
  <si>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</si>
  <si>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</si>
  <si>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</si>
  <si>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</si>
  <si>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</si>
  <si>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</si>
  <si>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</si>
  <si>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</si>
  <si>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</si>
  <si>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</si>
  <si>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</si>
  <si>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</si>
  <si>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</si>
  <si>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</si>
  <si>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</si>
  <si>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</si>
  <si>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</si>
  <si>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</si>
  <si>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</si>
  <si>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</si>
  <si>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</si>
  <si>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</si>
  <si>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</si>
  <si>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</si>
  <si>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</si>
  <si>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</si>
  <si>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</si>
  <si>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</si>
  <si>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</si>
  <si>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</si>
  <si>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</si>
  <si>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</si>
  <si>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</si>
  <si>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</si>
  <si>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</si>
  <si>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</si>
  <si>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</si>
  <si>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</si>
  <si>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</si>
  <si>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</si>
  <si>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</si>
  <si>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</si>
  <si>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</si>
  <si>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</si>
  <si>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</si>
  <si>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</si>
  <si>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</si>
  <si>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</si>
  <si>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</si>
  <si>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</si>
  <si>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</si>
  <si>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</si>
  <si>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</si>
  <si>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</si>
  <si>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</si>
  <si>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</si>
  <si>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</si>
  <si>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</si>
  <si>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</si>
  <si>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</si>
  <si>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</si>
  <si>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</si>
  <si>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</si>
  <si>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</si>
  <si>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</si>
  <si>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</si>
  <si>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</si>
  <si>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</si>
  <si>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</si>
  <si>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</si>
  <si>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</si>
  <si>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</si>
  <si>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</si>
  <si>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</si>
  <si>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</si>
  <si>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</si>
  <si>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</si>
  <si>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</si>
  <si>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</si>
  <si>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</si>
  <si>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</si>
  <si>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</si>
  <si>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</si>
  <si>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</si>
  <si>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</si>
  <si>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</si>
  <si>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</si>
  <si>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</si>
  <si>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</si>
  <si>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</si>
  <si>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</si>
  <si>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</si>
  <si>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</si>
  <si>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</si>
  <si>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</si>
  <si>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</si>
  <si>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</si>
  <si>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</si>
  <si>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</si>
  <si>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</si>
  <si>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</si>
  <si>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</si>
  <si>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</si>
  <si>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</si>
  <si>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</si>
  <si>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</si>
  <si>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</si>
  <si>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</si>
  <si>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</si>
  <si>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</si>
  <si>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</si>
  <si>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</si>
  <si>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</si>
  <si>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</si>
  <si>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</si>
  <si>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</si>
  <si>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</si>
  <si>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</si>
  <si>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</si>
  <si>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</si>
  <si>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</si>
  <si>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</si>
  <si>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</si>
  <si>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</si>
  <si>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</si>
  <si>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</si>
  <si>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</si>
  <si>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</si>
  <si>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</si>
  <si>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</si>
  <si>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</si>
  <si>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</si>
  <si>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</si>
  <si>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</si>
  <si>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</si>
  <si>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</si>
  <si>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</si>
  <si>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</si>
  <si>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</si>
  <si>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</si>
  <si>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</si>
  <si>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</si>
  <si>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</si>
  <si>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</si>
  <si>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</si>
  <si>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</si>
  <si>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</si>
  <si>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</si>
  <si>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</si>
  <si>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</si>
  <si>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</si>
  <si>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</si>
  <si>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</si>
  <si>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</si>
  <si>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</si>
  <si>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</si>
  <si>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</si>
  <si>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</si>
  <si>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</si>
  <si>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</si>
  <si>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</si>
  <si>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</si>
  <si>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</si>
  <si>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</si>
  <si>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</si>
  <si>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</si>
  <si>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</si>
  <si>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</si>
  <si>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</si>
  <si>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</si>
  <si>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</si>
  <si>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</si>
  <si>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</si>
  <si>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</si>
  <si>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</si>
  <si>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</si>
  <si>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</si>
  <si>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</si>
  <si>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</si>
  <si>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</si>
  <si>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</si>
  <si>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</si>
  <si>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</si>
  <si>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</si>
  <si>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</si>
  <si>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</si>
  <si>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</si>
  <si>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</si>
  <si>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</si>
  <si>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</si>
  <si>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</si>
  <si>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</si>
  <si>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</si>
  <si>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</si>
  <si>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</si>
  <si>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</si>
  <si>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</si>
  <si>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</si>
  <si>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</si>
  <si>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</si>
  <si>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</si>
  <si>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</si>
  <si>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</si>
  <si>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</si>
  <si>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</si>
  <si>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</si>
  <si>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</si>
  <si>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</si>
  <si>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</si>
  <si>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</si>
  <si>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</si>
  <si>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</si>
  <si>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</si>
  <si>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</si>
  <si>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</si>
  <si>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</si>
  <si>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</si>
  <si>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</si>
  <si>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</si>
  <si>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</si>
  <si>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</si>
  <si>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</si>
  <si>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</si>
  <si>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</si>
  <si>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</si>
  <si>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</si>
  <si>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</si>
  <si>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</si>
  <si>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</si>
  <si>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</si>
  <si>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</si>
  <si>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</si>
  <si>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</si>
  <si>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</si>
  <si>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</si>
  <si>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</si>
  <si>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</si>
  <si>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</si>
  <si>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</si>
  <si>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</si>
  <si>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</si>
  <si>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</si>
  <si>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</si>
  <si>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</si>
  <si>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</si>
  <si>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</si>
  <si>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</si>
  <si>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</si>
  <si>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</si>
  <si>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</si>
  <si>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</si>
  <si>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</si>
  <si>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</si>
  <si>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</si>
  <si>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</si>
  <si>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</si>
  <si>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</si>
  <si>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</si>
  <si>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</si>
  <si>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</si>
  <si>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</si>
  <si>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</si>
  <si>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</si>
  <si>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</si>
  <si>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</si>
  <si>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</si>
  <si>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</si>
  <si>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</si>
  <si>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</si>
  <si>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</si>
  <si>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</si>
  <si>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</si>
  <si>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</si>
  <si>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</si>
  <si>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</si>
  <si>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</si>
  <si>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</si>
  <si>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</si>
  <si>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</si>
  <si>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</si>
  <si>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</si>
  <si>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</si>
  <si>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</si>
  <si>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</si>
  <si>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</si>
  <si>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</si>
  <si>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</si>
  <si>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</si>
  <si>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</si>
  <si>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</si>
  <si>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</si>
  <si>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</si>
  <si>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</si>
  <si>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</si>
  <si>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</si>
  <si>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</si>
  <si>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</si>
  <si>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</si>
  <si>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</si>
  <si>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</si>
  <si>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</si>
  <si>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</si>
  <si>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</si>
  <si>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</si>
  <si>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</si>
  <si>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</si>
  <si>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</si>
  <si>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</si>
  <si>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</si>
  <si>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</si>
  <si>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</si>
  <si>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</si>
  <si>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</si>
  <si>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</si>
  <si>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</si>
  <si>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</si>
  <si>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</si>
  <si>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</si>
  <si>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</si>
  <si>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</si>
  <si>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</si>
  <si>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</si>
  <si>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</si>
  <si>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</si>
  <si>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</si>
  <si>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</si>
  <si>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</si>
  <si>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</si>
  <si>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</si>
  <si>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</si>
  <si>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</si>
  <si>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</si>
  <si>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</si>
  <si>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</si>
  <si>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</si>
  <si>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</si>
  <si>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</si>
  <si>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</si>
  <si>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</si>
  <si>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</si>
  <si>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</si>
  <si>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</si>
  <si>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</si>
  <si>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</si>
  <si>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</si>
  <si>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</si>
  <si>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</si>
  <si>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</si>
  <si>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</si>
  <si>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</si>
  <si>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</si>
  <si>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</si>
  <si>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</si>
  <si>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</si>
  <si>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</si>
  <si>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</si>
  <si>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</si>
  <si>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</si>
  <si>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</si>
  <si>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</si>
  <si>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</si>
  <si>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</si>
  <si>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</si>
  <si>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</si>
  <si>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</si>
  <si>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</si>
  <si>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</si>
  <si>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</si>
  <si>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</si>
  <si>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</si>
  <si>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</si>
  <si>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</si>
  <si>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</si>
  <si>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</si>
  <si>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</si>
  <si>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</si>
  <si>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</si>
  <si>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</si>
  <si>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</si>
  <si>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</si>
  <si>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</si>
  <si>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</si>
  <si>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</si>
  <si>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</si>
  <si>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</si>
  <si>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</si>
  <si>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</si>
  <si>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</si>
  <si>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</si>
  <si>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</si>
  <si>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</si>
  <si>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</si>
  <si>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</si>
  <si>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</si>
  <si>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</si>
  <si>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</si>
  <si>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</si>
  <si>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</si>
  <si>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</si>
  <si>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</si>
  <si>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</si>
  <si>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</si>
  <si>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</si>
  <si>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</si>
  <si>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</si>
  <si>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</si>
  <si>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</si>
  <si>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</si>
  <si>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</si>
  <si>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</si>
  <si>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</si>
  <si>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</si>
  <si>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</si>
  <si>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</si>
  <si>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</si>
  <si>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</si>
  <si>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</si>
  <si>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</si>
  <si>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</si>
  <si>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</si>
  <si>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</si>
  <si>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</si>
  <si>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</si>
  <si>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</si>
  <si>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</si>
  <si>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</si>
  <si>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</si>
  <si>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</si>
  <si>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</si>
  <si>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</si>
  <si>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</si>
  <si>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</si>
  <si>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</si>
  <si>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</si>
  <si>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</si>
  <si>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</si>
  <si>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</si>
  <si>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</si>
  <si>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</si>
  <si>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</si>
  <si>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</si>
  <si>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</si>
  <si>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</si>
  <si>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</si>
  <si>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</si>
  <si>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</si>
  <si>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</si>
  <si>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</si>
  <si>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</si>
  <si>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</si>
  <si>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</si>
  <si>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</si>
  <si>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</si>
  <si>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</si>
  <si>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</si>
  <si>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</si>
  <si>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</si>
  <si>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</si>
  <si>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</si>
  <si>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</si>
  <si>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</si>
  <si>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</si>
  <si>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</si>
  <si>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</si>
  <si>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</si>
  <si>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</si>
  <si>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</si>
  <si>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</si>
  <si>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</si>
  <si>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</si>
  <si>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</si>
  <si>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</si>
  <si>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</si>
  <si>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</si>
  <si>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</si>
  <si>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</si>
  <si>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</si>
  <si>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</si>
  <si>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</si>
  <si>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</si>
  <si>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</si>
  <si>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</si>
  <si>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</si>
  <si>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</si>
  <si>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</si>
  <si>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</si>
  <si>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</si>
  <si>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</si>
  <si>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</si>
  <si>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</si>
  <si>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</si>
  <si>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</si>
  <si>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</si>
  <si>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</si>
  <si>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</si>
  <si>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</si>
  <si>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</si>
  <si>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</si>
  <si>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</si>
  <si>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</si>
  <si>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</si>
  <si>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</si>
  <si>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</si>
  <si>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</si>
  <si>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</si>
  <si>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</si>
  <si>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</si>
  <si>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</si>
  <si>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</si>
  <si>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</si>
  <si>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</si>
  <si>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</si>
  <si>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</si>
  <si>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</si>
  <si>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</si>
  <si>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</si>
  <si>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</si>
  <si>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</si>
  <si>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</si>
  <si>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</si>
  <si>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</si>
  <si>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</si>
  <si>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</si>
  <si>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</si>
  <si>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</si>
  <si>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</si>
  <si>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</si>
  <si>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</si>
  <si>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</si>
  <si>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</si>
  <si>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</si>
  <si>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</si>
  <si>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</si>
  <si>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</si>
  <si>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</si>
  <si>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</si>
  <si>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</si>
  <si>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</si>
  <si>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</si>
  <si>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</si>
  <si>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</si>
  <si>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</si>
  <si>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</si>
  <si>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</si>
  <si>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</si>
  <si>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</si>
  <si>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</si>
  <si>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</si>
  <si>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</si>
  <si>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</si>
  <si>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</si>
  <si>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</si>
  <si>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</si>
  <si>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</si>
  <si>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</si>
  <si>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</si>
  <si>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</si>
  <si>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</si>
  <si>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</si>
  <si>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</si>
  <si>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</si>
  <si>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</si>
  <si>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</si>
  <si>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</si>
  <si>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</si>
  <si>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</si>
  <si>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</si>
  <si>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</si>
  <si>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</si>
  <si>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</si>
  <si>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</si>
  <si>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</si>
  <si>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</si>
  <si>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</si>
  <si>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</si>
  <si>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</si>
  <si>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</si>
  <si>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</si>
  <si>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</si>
  <si>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</si>
  <si>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</si>
  <si>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</si>
  <si>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</si>
  <si>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</si>
  <si>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</si>
  <si>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</si>
  <si>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</si>
  <si>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</si>
  <si>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</si>
  <si>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</si>
  <si>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</si>
  <si>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</si>
  <si>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</si>
  <si>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</si>
  <si>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</si>
  <si>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</si>
  <si>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</si>
  <si>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</si>
  <si>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</si>
  <si>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</si>
  <si>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</si>
  <si>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</si>
  <si>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</si>
  <si>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</si>
  <si>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</si>
  <si>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</si>
  <si>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</si>
  <si>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</si>
  <si>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</si>
  <si>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</si>
  <si>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</si>
  <si>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</si>
  <si>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</si>
  <si>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</si>
  <si>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</si>
  <si>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</si>
  <si>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</si>
  <si>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</si>
  <si>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</si>
  <si>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</si>
  <si>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</si>
  <si>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</si>
  <si>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</si>
  <si>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</si>
  <si>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</si>
  <si>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</si>
  <si>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</si>
  <si>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</si>
  <si>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</si>
  <si>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</si>
  <si>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</si>
  <si>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</si>
  <si>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</si>
  <si>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</si>
  <si>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</si>
  <si>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</si>
  <si>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</si>
  <si>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</si>
  <si>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</si>
  <si>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</si>
  <si>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</si>
  <si>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</si>
  <si>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</si>
  <si>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</si>
  <si>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</si>
  <si>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</si>
  <si>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</si>
  <si>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</si>
  <si>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</si>
  <si>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</si>
  <si>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</si>
  <si>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</si>
  <si>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</si>
  <si>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</si>
  <si>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</si>
  <si>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</si>
  <si>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</si>
  <si>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</si>
  <si>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</si>
  <si>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</si>
  <si>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</si>
  <si>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</si>
  <si>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</si>
  <si>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</si>
  <si>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</si>
  <si>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</si>
  <si>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</si>
  <si>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</si>
  <si>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</si>
  <si>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</si>
  <si>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</si>
  <si>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</si>
  <si>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</si>
  <si>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</si>
  <si>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</si>
  <si>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</si>
  <si>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</si>
  <si>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</si>
  <si>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</si>
  <si>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</si>
  <si>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</si>
  <si>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</si>
  <si>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</si>
  <si>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</si>
  <si>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</si>
  <si>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</si>
  <si>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</si>
  <si>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</si>
  <si>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</si>
  <si>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</si>
  <si>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</si>
  <si>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</si>
  <si>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</si>
  <si>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</si>
  <si>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</si>
  <si>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</si>
  <si>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</si>
  <si>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</si>
  <si>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</si>
  <si>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</si>
  <si>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</si>
  <si>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</si>
  <si>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</si>
  <si>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</si>
  <si>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</si>
  <si>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</si>
  <si>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</si>
  <si>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</si>
  <si>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</si>
  <si>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</si>
  <si>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</si>
  <si>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</si>
  <si>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</si>
  <si>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</si>
  <si>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</si>
  <si>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</si>
  <si>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</si>
  <si>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</si>
  <si>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</si>
  <si>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</si>
  <si>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</si>
  <si>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</si>
  <si>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</si>
  <si>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</si>
  <si>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</si>
  <si>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</si>
  <si>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</si>
  <si>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</si>
  <si>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</si>
  <si>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</si>
  <si>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</si>
  <si>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</si>
  <si>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</si>
  <si>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</si>
  <si>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</si>
  <si>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</si>
  <si>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</si>
  <si>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</si>
  <si>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</si>
  <si>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</si>
  <si>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</si>
  <si>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</si>
  <si>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</si>
  <si>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</si>
  <si>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</si>
  <si>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</si>
  <si>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</si>
  <si>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</si>
  <si>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</si>
  <si>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</si>
  <si>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</si>
  <si>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</si>
  <si>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</si>
  <si>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</si>
  <si>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</si>
  <si>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</si>
  <si>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</si>
  <si>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</si>
  <si>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</si>
  <si>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</si>
  <si>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</si>
  <si>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</si>
  <si>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</si>
  <si>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</si>
  <si>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</si>
  <si>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</si>
  <si>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</si>
  <si>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</si>
  <si>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</si>
  <si>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</si>
  <si>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</si>
  <si>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</si>
  <si>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</si>
  <si>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</si>
  <si>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</si>
  <si>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</si>
  <si>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</si>
  <si>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</si>
  <si>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</si>
  <si>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</si>
  <si>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</si>
  <si>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</si>
  <si>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</si>
  <si>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</si>
  <si>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</si>
  <si>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</si>
  <si>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</si>
  <si>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</si>
  <si>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</si>
  <si>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</si>
  <si>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</si>
  <si>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</si>
  <si>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</si>
  <si>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</si>
  <si>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</si>
  <si>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</si>
  <si>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</si>
  <si>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</si>
  <si>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</si>
  <si>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</si>
  <si>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</si>
  <si>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</si>
  <si>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</si>
  <si>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</si>
  <si>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</si>
  <si>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</si>
  <si>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</si>
  <si>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</si>
  <si>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</si>
  <si>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</si>
  <si>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</si>
  <si>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</si>
  <si>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</si>
  <si>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</si>
  <si>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</si>
  <si>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</si>
  <si>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</si>
  <si>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</si>
  <si>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</si>
  <si>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</si>
  <si>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</si>
  <si>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</si>
  <si>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</si>
  <si>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</si>
  <si>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</si>
  <si>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</si>
  <si>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</si>
  <si>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</si>
  <si>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</si>
  <si>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</si>
  <si>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</si>
  <si>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</si>
  <si>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</si>
  <si>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</si>
  <si>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</si>
  <si>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</si>
  <si>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</si>
  <si>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</si>
  <si>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</si>
  <si>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</si>
  <si>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</si>
  <si>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</si>
  <si>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</si>
  <si>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</si>
  <si>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</si>
  <si>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</si>
  <si>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</si>
  <si>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</si>
  <si>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</si>
  <si>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</si>
  <si>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</si>
  <si>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</si>
  <si>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</si>
  <si>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</si>
  <si>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</si>
  <si>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</si>
  <si>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</si>
  <si>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</si>
  <si>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</si>
  <si>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</si>
  <si>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</si>
  <si>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</si>
  <si>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</si>
  <si>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</si>
  <si>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</si>
  <si>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</si>
  <si>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</si>
  <si>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</si>
  <si>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</si>
  <si>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</si>
  <si>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</si>
  <si>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</si>
  <si>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</si>
  <si>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</si>
  <si>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</si>
  <si>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</si>
  <si>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</si>
  <si>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</si>
  <si>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</si>
  <si>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</si>
  <si>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</si>
  <si>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</si>
  <si>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</si>
  <si>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</si>
  <si>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</si>
  <si>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</si>
  <si>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</si>
  <si>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</si>
  <si>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</si>
  <si>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</si>
  <si>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</si>
  <si>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</si>
  <si>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</si>
  <si>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</si>
  <si>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</si>
  <si>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</si>
  <si>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</si>
  <si>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</si>
  <si>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</si>
  <si>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</si>
  <si>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</si>
  <si>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</si>
  <si>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</si>
  <si>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</si>
  <si>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</si>
  <si>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</si>
  <si>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</si>
  <si>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</si>
  <si>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</si>
  <si>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</si>
  <si>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</si>
  <si>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</si>
  <si>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</si>
  <si>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</si>
  <si>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</si>
  <si>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</si>
  <si>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</si>
  <si>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</si>
  <si>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</si>
  <si>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</si>
  <si>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</si>
  <si>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</si>
  <si>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</si>
  <si>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</si>
  <si>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</si>
  <si>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</si>
  <si>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</si>
  <si>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</si>
  <si>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</si>
  <si>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</si>
  <si>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</si>
  <si>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</si>
  <si>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</si>
  <si>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</si>
  <si>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</si>
  <si>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</si>
  <si>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</si>
  <si>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</si>
  <si>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</si>
  <si>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</si>
  <si>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</si>
  <si>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</si>
  <si>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</si>
  <si>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</si>
  <si>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</si>
  <si>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</si>
  <si>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</si>
  <si>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</si>
  <si>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</si>
  <si>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</si>
  <si>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</si>
  <si>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</si>
  <si>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</si>
  <si>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</si>
  <si>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</si>
  <si>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</si>
  <si>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</si>
  <si>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</si>
  <si>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</si>
  <si>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</si>
  <si>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</si>
  <si>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</si>
  <si>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</si>
  <si>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</si>
  <si>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</si>
  <si>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</si>
  <si>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</si>
  <si>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</si>
  <si>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</si>
  <si>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</si>
  <si>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</si>
  <si>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</si>
  <si>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</si>
  <si>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</si>
  <si>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</si>
  <si>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</si>
  <si>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</si>
  <si>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</si>
  <si>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</si>
  <si>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</si>
  <si>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</si>
  <si>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</si>
  <si>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</si>
  <si>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</si>
  <si>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</si>
  <si>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</si>
  <si>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</si>
  <si>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</si>
  <si>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</si>
  <si>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</si>
  <si>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</si>
  <si>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</si>
  <si>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</si>
  <si>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</si>
  <si>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</si>
  <si>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</si>
  <si>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</si>
  <si>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</si>
  <si>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</si>
  <si>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</si>
  <si>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</si>
  <si>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</si>
  <si>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</si>
  <si>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</si>
  <si>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</si>
  <si>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</si>
  <si>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</si>
  <si>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</si>
  <si>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</si>
  <si>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</si>
  <si>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</si>
  <si>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</si>
  <si>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</si>
  <si>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</si>
  <si>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</si>
  <si>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</si>
  <si>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</si>
  <si>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</si>
  <si>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</si>
  <si>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</si>
  <si>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</si>
  <si>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</si>
  <si>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</si>
  <si>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</si>
  <si>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</si>
  <si>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</si>
  <si>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</si>
  <si>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</si>
  <si>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</si>
  <si>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</si>
  <si>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</si>
  <si>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</si>
  <si>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</si>
  <si>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</si>
  <si>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</si>
  <si>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</si>
  <si>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</si>
  <si>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</si>
  <si>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</si>
  <si>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</si>
  <si>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</si>
  <si>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</si>
  <si>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</si>
  <si>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</si>
  <si>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</si>
  <si>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</si>
  <si>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</si>
  <si>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</si>
  <si>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</si>
  <si>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</si>
  <si>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</si>
  <si>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</si>
  <si>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</si>
  <si>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</si>
  <si>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</si>
  <si>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</si>
  <si>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</si>
  <si>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</si>
  <si>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</si>
  <si>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</si>
  <si>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</si>
  <si>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</si>
  <si>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</si>
  <si>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</si>
  <si>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</si>
  <si>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</si>
  <si>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</si>
  <si>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</si>
  <si>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</si>
  <si>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</si>
  <si>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</si>
  <si>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</si>
  <si>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</si>
  <si>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</si>
  <si>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</si>
  <si>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</si>
  <si>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</si>
  <si>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</si>
  <si>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</si>
  <si>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</si>
  <si>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</si>
  <si>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</si>
  <si>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</si>
  <si>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</si>
  <si>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</si>
  <si>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</si>
  <si>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</si>
  <si>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</si>
  <si>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</si>
  <si>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</si>
  <si>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</si>
  <si>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</si>
  <si>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</si>
  <si>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</si>
  <si>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</si>
  <si>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</si>
  <si>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</si>
  <si>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</si>
  <si>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</si>
  <si>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</si>
  <si>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</si>
  <si>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</si>
  <si>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</si>
  <si>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</si>
  <si>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</si>
  <si>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</si>
  <si>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</si>
  <si>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</si>
  <si>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</si>
  <si>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</si>
  <si>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</si>
  <si>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</si>
  <si>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</si>
  <si>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</si>
  <si>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</si>
  <si>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</si>
  <si>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</si>
  <si>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</si>
  <si>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</si>
  <si>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</si>
  <si>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</si>
  <si>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</si>
  <si>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</si>
  <si>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</si>
  <si>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</si>
  <si>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</si>
  <si>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</si>
  <si>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</si>
  <si>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</si>
  <si>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</si>
  <si>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</si>
  <si>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</si>
  <si>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</si>
  <si>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</si>
  <si>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</si>
  <si>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</si>
  <si>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</si>
  <si>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</si>
  <si>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</si>
  <si>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</si>
  <si>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</si>
  <si>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</si>
  <si>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</si>
  <si>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</si>
  <si>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</si>
  <si>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</si>
  <si>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</si>
  <si>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</si>
  <si>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</si>
  <si>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</si>
  <si>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</si>
  <si>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</si>
  <si>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</si>
  <si>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</si>
  <si>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</si>
  <si>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</si>
  <si>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</si>
  <si>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</si>
  <si>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</si>
  <si>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</si>
  <si>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</si>
  <si>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</si>
  <si>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</si>
  <si>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</si>
  <si>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</si>
  <si>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</si>
  <si>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</si>
  <si>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</si>
  <si>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</si>
  <si>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</si>
  <si>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</si>
  <si>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</si>
  <si>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</si>
  <si>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</si>
  <si>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</si>
  <si>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</si>
  <si>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</si>
  <si>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</si>
  <si>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</si>
  <si>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</si>
  <si>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</si>
  <si>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</si>
  <si>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</si>
  <si>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</si>
  <si>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</si>
  <si>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</si>
  <si>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</si>
  <si>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</si>
  <si>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</si>
  <si>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</si>
  <si>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</si>
  <si>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</si>
  <si>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</si>
  <si>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</si>
  <si>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</si>
  <si>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</si>
  <si>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</si>
  <si>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</si>
  <si>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</si>
  <si>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</si>
  <si>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</si>
  <si>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</si>
  <si>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</si>
  <si>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</si>
  <si>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</si>
  <si>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</si>
  <si>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</si>
  <si>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</si>
  <si>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</si>
  <si>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</si>
  <si>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</si>
  <si>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</si>
  <si>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</si>
  <si>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</si>
  <si>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</si>
  <si>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</si>
  <si>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</si>
  <si>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</si>
  <si>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</si>
  <si>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</si>
  <si>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</si>
  <si>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</si>
  <si>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</si>
  <si>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</si>
  <si>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</si>
  <si>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</si>
  <si>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</si>
  <si>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</si>
  <si>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</si>
  <si>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</si>
  <si>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</si>
  <si>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</si>
  <si>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</si>
  <si>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</si>
  <si>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</si>
  <si>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</si>
  <si>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</si>
  <si>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</si>
  <si>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</si>
  <si>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</si>
  <si>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</si>
  <si>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</si>
  <si>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</si>
  <si>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</si>
  <si>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</si>
  <si>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</si>
  <si>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</si>
  <si>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</si>
  <si>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</si>
  <si>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</si>
  <si>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</si>
  <si>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</si>
  <si>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</si>
  <si>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</si>
  <si>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</si>
  <si>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</si>
  <si>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</si>
  <si>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</si>
  <si>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</si>
  <si>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</si>
  <si>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</si>
  <si>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</si>
  <si>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</si>
  <si>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</si>
  <si>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</si>
  <si>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</si>
  <si>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</si>
  <si>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</si>
  <si>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</si>
  <si>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</si>
  <si>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</si>
  <si>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</si>
  <si>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</si>
  <si>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</si>
  <si>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</si>
  <si>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</si>
  <si>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</si>
  <si>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</si>
  <si>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</si>
  <si>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</si>
  <si>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</si>
  <si>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</si>
  <si>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</si>
  <si>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</si>
  <si>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</si>
  <si>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</si>
  <si>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</si>
  <si>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</si>
  <si>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</si>
  <si>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</si>
  <si>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</si>
  <si>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</si>
  <si>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</si>
  <si>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</si>
  <si>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</si>
  <si>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</si>
  <si>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</si>
  <si>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</si>
  <si>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</si>
  <si>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</si>
  <si>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</si>
  <si>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</si>
  <si>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</si>
  <si>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</si>
  <si>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</si>
  <si>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</si>
  <si>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</si>
  <si>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</si>
  <si>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</si>
  <si>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</si>
  <si>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</si>
  <si>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</si>
  <si>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</si>
  <si>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</si>
  <si>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</si>
  <si>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</si>
  <si>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</si>
  <si>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</si>
  <si>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</si>
  <si>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</si>
  <si>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</si>
  <si>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</si>
  <si>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</si>
  <si>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</si>
  <si>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</si>
  <si>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</si>
  <si>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</si>
  <si>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</si>
  <si>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</si>
  <si>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</si>
  <si>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</si>
  <si>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</si>
  <si>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</si>
  <si>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</si>
  <si>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</si>
  <si>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</si>
  <si>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</si>
  <si>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</si>
  <si>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</si>
  <si>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</si>
  <si>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</si>
  <si>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</si>
  <si>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</si>
  <si>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</si>
  <si>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</si>
  <si>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</si>
  <si>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</si>
  <si>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</si>
  <si>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</si>
  <si>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</si>
  <si>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</si>
  <si>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</si>
  <si>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</si>
  <si>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</si>
  <si>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</si>
  <si>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</si>
  <si>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</si>
  <si>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</si>
  <si>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</si>
  <si>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</si>
  <si>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</si>
  <si>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</si>
  <si>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</si>
  <si>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</si>
  <si>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</si>
  <si>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</si>
  <si>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</si>
  <si>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</si>
  <si>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</si>
  <si>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</si>
  <si>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</si>
  <si>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</si>
  <si>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</si>
  <si>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</si>
  <si>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</si>
  <si>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</si>
  <si>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</si>
  <si>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</si>
  <si>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</si>
  <si>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</si>
  <si>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</si>
  <si>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</si>
  <si>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</si>
  <si>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</si>
  <si>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</si>
  <si>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</si>
  <si>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</si>
  <si>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</si>
  <si>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</si>
  <si>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</si>
  <si>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</si>
  <si>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</si>
  <si>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</si>
  <si>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</si>
  <si>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</si>
  <si>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</si>
  <si>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</si>
  <si>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</si>
  <si>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</si>
  <si>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</si>
  <si>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</si>
  <si>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</si>
  <si>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</si>
  <si>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</si>
  <si>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</si>
  <si>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</si>
  <si>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</si>
  <si>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</si>
  <si>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</si>
  <si>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</si>
  <si>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</si>
  <si>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</si>
  <si>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</si>
  <si>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</si>
  <si>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</si>
  <si>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</si>
  <si>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</si>
  <si>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</si>
  <si>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</si>
  <si>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</si>
  <si>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</si>
  <si>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</si>
  <si>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</si>
  <si>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</si>
  <si>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</si>
  <si>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</si>
  <si>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</si>
  <si>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</si>
  <si>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</si>
  <si>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</si>
  <si>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</si>
  <si>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</si>
  <si>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</si>
  <si>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</si>
  <si>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</si>
  <si>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</si>
  <si>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</si>
  <si>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</si>
  <si>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</si>
  <si>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</si>
  <si>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</si>
  <si>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</si>
  <si>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</si>
  <si>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</si>
  <si>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</si>
  <si>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</si>
  <si>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</si>
  <si>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</si>
  <si>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</si>
  <si>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</si>
  <si>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</si>
  <si>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</si>
  <si>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</si>
  <si>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</si>
  <si>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</si>
  <si>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</si>
  <si>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</si>
  <si>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</si>
  <si>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</si>
  <si>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</si>
  <si>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</si>
  <si>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</si>
  <si>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</si>
  <si>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</si>
  <si>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</si>
  <si>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</si>
  <si>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</si>
  <si>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</si>
  <si>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</si>
  <si>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</si>
  <si>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</si>
  <si>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</si>
  <si>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</si>
  <si>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</si>
  <si>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</si>
  <si>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</si>
  <si>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</si>
  <si>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</si>
  <si>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</si>
  <si>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</si>
  <si>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</si>
  <si>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</si>
  <si>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</si>
  <si>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</si>
  <si>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</si>
  <si>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</si>
  <si>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</si>
  <si>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</si>
  <si>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</si>
  <si>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</si>
  <si>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</si>
  <si>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</si>
  <si>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</si>
  <si>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</si>
  <si>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</si>
  <si>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</si>
  <si>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</si>
  <si>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</si>
  <si>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</si>
  <si>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</si>
  <si>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</si>
  <si>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</si>
  <si>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</si>
  <si>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</si>
  <si>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</si>
  <si>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</si>
  <si>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</si>
  <si>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</si>
  <si>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</si>
  <si>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</si>
  <si>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</si>
  <si>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</si>
  <si>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</si>
  <si>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</si>
  <si>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</si>
  <si>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</si>
  <si>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</si>
  <si>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</si>
  <si>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</si>
  <si>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</si>
  <si>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</si>
  <si>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</si>
  <si>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</si>
  <si>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</si>
  <si>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</si>
  <si>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</si>
  <si>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</si>
  <si>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</si>
  <si>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</si>
  <si>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</si>
  <si>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</si>
  <si>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</si>
  <si>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</si>
  <si>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</si>
  <si>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</si>
  <si>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</si>
  <si>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</si>
  <si>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</si>
  <si>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</si>
  <si>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</si>
  <si>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</si>
  <si>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</si>
  <si>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</si>
  <si>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</si>
  <si>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</si>
  <si>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</si>
  <si>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</si>
  <si>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</si>
  <si>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</si>
  <si>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</si>
  <si>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</si>
  <si>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</si>
  <si>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</si>
  <si>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</si>
  <si>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</si>
  <si>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</si>
  <si>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</si>
  <si>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</si>
  <si>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</si>
  <si>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</si>
  <si>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</si>
  <si>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</si>
  <si>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</si>
  <si>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</si>
  <si>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</si>
  <si>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</si>
  <si>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</si>
  <si>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</si>
  <si>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</si>
  <si>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</si>
  <si>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</si>
  <si>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</si>
  <si>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</si>
  <si>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</si>
  <si>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</si>
  <si>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</si>
  <si>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</si>
  <si>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</si>
  <si>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</si>
  <si>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</si>
  <si>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</si>
  <si>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</si>
  <si>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</si>
  <si>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</si>
  <si>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</si>
  <si>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</si>
  <si>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</si>
  <si>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</si>
  <si>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</si>
  <si>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</si>
  <si>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</si>
  <si>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</si>
  <si>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</si>
  <si>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</si>
  <si>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</si>
  <si>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</si>
  <si>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</si>
  <si>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</si>
  <si>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</si>
  <si>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</si>
  <si>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</si>
  <si>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</si>
  <si>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</si>
  <si>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</si>
  <si>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</si>
  <si>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</si>
  <si>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</si>
  <si>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</si>
  <si>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</si>
  <si>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</si>
  <si>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</si>
  <si>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</si>
  <si>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</si>
  <si>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</si>
  <si>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</si>
  <si>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</si>
  <si>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</si>
  <si>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</si>
  <si>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</si>
  <si>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</si>
  <si>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</si>
  <si>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</si>
  <si>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</si>
  <si>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</si>
  <si>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</si>
  <si>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</si>
  <si>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</si>
  <si>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</si>
  <si>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</si>
  <si>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</si>
  <si>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</si>
  <si>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</si>
  <si>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</si>
  <si>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</si>
  <si>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</si>
  <si>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</si>
  <si>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</si>
  <si>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</si>
  <si>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</si>
  <si>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</si>
  <si>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</si>
  <si>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</si>
  <si>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</si>
  <si>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</si>
  <si>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</si>
  <si>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</si>
  <si>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</si>
  <si>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</si>
  <si>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</si>
  <si>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</si>
  <si>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</si>
  <si>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</si>
  <si>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</si>
  <si>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</si>
  <si>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</si>
  <si>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</si>
  <si>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</si>
  <si>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</si>
  <si>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</si>
  <si>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</si>
  <si>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</si>
  <si>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</si>
  <si>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</si>
  <si>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</si>
  <si>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</si>
  <si>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</si>
  <si>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</si>
  <si>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</si>
  <si>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</si>
  <si>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</si>
  <si>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</si>
  <si>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</si>
  <si>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</si>
  <si>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</si>
  <si>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</si>
  <si>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</si>
  <si>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</si>
  <si>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</si>
  <si>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</si>
  <si>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</si>
  <si>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</si>
  <si>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</si>
  <si>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</si>
  <si>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</si>
  <si>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</si>
  <si>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</si>
  <si>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</si>
  <si>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</si>
  <si>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</si>
  <si>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</si>
  <si>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</si>
  <si>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</si>
  <si>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</si>
  <si>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</si>
  <si>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</si>
  <si>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</si>
  <si>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</si>
  <si>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</si>
  <si>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</si>
  <si>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</si>
  <si>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</si>
  <si>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</si>
  <si>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</si>
  <si>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</si>
  <si>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</si>
  <si>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</si>
  <si>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</si>
  <si>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</si>
  <si>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</si>
  <si>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</si>
  <si>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</si>
  <si>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</si>
  <si>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</si>
  <si>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</si>
  <si>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</si>
  <si>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</si>
  <si>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</si>
  <si>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</si>
  <si>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</si>
  <si>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</si>
  <si>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</si>
  <si>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</si>
  <si>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</si>
  <si>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</si>
  <si>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</si>
  <si>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</si>
  <si>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</si>
  <si>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</si>
  <si>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</si>
  <si>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</si>
  <si>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</si>
  <si>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</si>
  <si>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</si>
  <si>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</si>
  <si>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</si>
  <si>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</si>
  <si>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</si>
  <si>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</si>
  <si>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</si>
  <si>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</si>
  <si>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</si>
  <si>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</si>
  <si>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</si>
  <si>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</si>
  <si>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</si>
  <si>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</si>
  <si>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</si>
  <si>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</si>
  <si>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</si>
  <si>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</si>
  <si>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</si>
  <si>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</si>
  <si>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</si>
  <si>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</si>
  <si>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</si>
  <si>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</si>
  <si>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</si>
  <si>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</si>
  <si>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</si>
  <si>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</si>
  <si>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</si>
  <si>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</si>
  <si>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</si>
  <si>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</si>
  <si>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</si>
  <si>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</si>
  <si>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</si>
  <si>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</si>
  <si>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</si>
  <si>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</si>
  <si>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</si>
  <si>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</si>
  <si>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</si>
  <si>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</si>
  <si>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</si>
  <si>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</si>
  <si>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</si>
  <si>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</si>
  <si>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</si>
  <si>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</si>
  <si>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</si>
  <si>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</si>
  <si>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</si>
  <si>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</si>
  <si>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</si>
  <si>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</si>
  <si>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</si>
  <si>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</si>
  <si>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</si>
  <si>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</si>
  <si>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</si>
  <si>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</si>
  <si>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</si>
  <si>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</si>
  <si>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</si>
  <si>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</si>
  <si>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</si>
  <si>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</si>
  <si>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</si>
  <si>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</si>
  <si>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</si>
  <si>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</si>
  <si>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</si>
  <si>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</si>
  <si>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</si>
  <si>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</si>
  <si>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</si>
  <si>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</si>
  <si>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</si>
  <si>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</si>
  <si>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</si>
  <si>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</si>
  <si>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</si>
  <si>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</si>
  <si>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</si>
  <si>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</si>
  <si>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</si>
  <si>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</si>
  <si>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</si>
  <si>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</si>
  <si>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</si>
  <si>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</si>
  <si>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</si>
  <si>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</si>
  <si>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</si>
  <si>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</si>
  <si>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</si>
  <si>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</si>
  <si>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</si>
  <si>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</si>
  <si>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</si>
  <si>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</si>
  <si>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</si>
  <si>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</si>
  <si>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</si>
  <si>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</si>
  <si>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</si>
  <si>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</si>
  <si>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</si>
  <si>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</si>
  <si>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</si>
  <si>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</si>
  <si>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</si>
  <si>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</si>
  <si>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</si>
  <si>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</si>
  <si>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</si>
  <si>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</si>
  <si>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</si>
  <si>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</si>
  <si>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</si>
  <si>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</si>
  <si>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</si>
  <si>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</si>
  <si>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</si>
  <si>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</si>
  <si>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</si>
  <si>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</si>
  <si>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</si>
  <si>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</si>
  <si>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</si>
  <si>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</si>
  <si>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</si>
  <si>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</si>
  <si>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</si>
  <si>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</si>
  <si>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</si>
  <si>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</si>
  <si>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</si>
  <si>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</si>
  <si>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</si>
  <si>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</si>
  <si>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</si>
  <si>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</si>
  <si>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</si>
  <si>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</si>
  <si>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</si>
  <si>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</si>
  <si>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</si>
  <si>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</si>
  <si>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</si>
  <si>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</si>
  <si>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</si>
  <si>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</si>
  <si>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</si>
  <si>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</si>
  <si>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</si>
  <si>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</si>
  <si>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</si>
  <si>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</si>
  <si>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</si>
  <si>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</si>
  <si>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</si>
  <si>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</si>
  <si>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</si>
  <si>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</si>
  <si>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</si>
  <si>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</si>
  <si>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</si>
  <si>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</si>
  <si>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</si>
  <si>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</si>
  <si>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</si>
  <si>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</si>
  <si>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</si>
  <si>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</si>
  <si>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</si>
  <si>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</si>
  <si>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</si>
  <si>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</si>
  <si>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</si>
  <si>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</si>
  <si>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</si>
  <si>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</si>
  <si>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</si>
  <si>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</si>
  <si>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</si>
  <si>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</si>
  <si>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</si>
  <si>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</si>
  <si>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</si>
  <si>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</si>
  <si>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</si>
  <si>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</si>
  <si>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</si>
  <si>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</si>
  <si>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</si>
  <si>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</si>
  <si>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</si>
  <si>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</si>
  <si>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</si>
  <si>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</si>
  <si>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</si>
  <si>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</si>
  <si>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</si>
  <si>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</si>
  <si>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</si>
  <si>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</si>
  <si>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</si>
  <si>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</si>
  <si>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</si>
  <si>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</si>
  <si>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</si>
  <si>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</si>
  <si>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</si>
  <si>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</si>
  <si>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</si>
  <si>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</si>
  <si>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</si>
  <si>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</si>
  <si>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</si>
  <si>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</si>
  <si>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</si>
  <si>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</si>
  <si>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</si>
  <si>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</si>
  <si>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</si>
  <si>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</si>
  <si>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</si>
  <si>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</si>
  <si>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</si>
  <si>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</si>
  <si>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</si>
  <si>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</si>
  <si>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</si>
  <si>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</si>
  <si>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</si>
  <si>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</si>
  <si>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</si>
  <si>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</si>
  <si>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</si>
  <si>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</si>
  <si>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</si>
  <si>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</si>
  <si>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</si>
  <si>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</si>
  <si>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</si>
  <si>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</si>
  <si>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</si>
  <si>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</si>
  <si>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</si>
  <si>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</si>
  <si>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</si>
  <si>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</si>
  <si>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</si>
  <si>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</si>
  <si>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</si>
  <si>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</si>
  <si>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</si>
  <si>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</si>
  <si>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</si>
  <si>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</si>
  <si>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</si>
  <si>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</si>
  <si>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</si>
  <si>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</si>
  <si>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</si>
  <si>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</si>
  <si>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</si>
  <si>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</si>
  <si>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</si>
  <si>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</si>
  <si>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</si>
  <si>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</si>
  <si>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</si>
  <si>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</si>
  <si>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</si>
  <si>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</si>
  <si>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</si>
  <si>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</si>
  <si>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</si>
  <si>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</si>
  <si>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</si>
  <si>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</si>
  <si>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</si>
  <si>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</si>
  <si>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</si>
  <si>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</si>
  <si>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</si>
  <si>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</si>
  <si>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</si>
  <si>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</si>
  <si>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</si>
  <si>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</si>
  <si>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</si>
  <si>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</si>
  <si>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</si>
  <si>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</si>
  <si>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</si>
  <si>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</si>
  <si>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</si>
  <si>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</si>
  <si>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</si>
  <si>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</si>
  <si>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</si>
  <si>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</si>
  <si>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</si>
  <si>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</si>
  <si>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</si>
  <si>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</si>
  <si>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</si>
  <si>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</si>
  <si>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</si>
  <si>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</si>
  <si>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</si>
  <si>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</si>
  <si>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</si>
  <si>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</si>
  <si>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</si>
  <si>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</si>
  <si>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</si>
  <si>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</si>
  <si>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</si>
  <si>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</si>
  <si>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</si>
  <si>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</si>
  <si>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</si>
  <si>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</si>
  <si>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</si>
  <si>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</si>
  <si>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</si>
  <si>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</si>
  <si>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</si>
  <si>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</si>
  <si>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</si>
  <si>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</si>
  <si>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</si>
  <si>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</si>
  <si>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</si>
  <si>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</si>
  <si>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</si>
  <si>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</si>
  <si>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</si>
  <si>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</si>
  <si>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</si>
  <si>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</si>
  <si>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</si>
  <si>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</si>
  <si>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</si>
  <si>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</si>
  <si>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</si>
  <si>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</si>
  <si>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</si>
  <si>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</si>
  <si>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</si>
  <si>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</si>
  <si>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</si>
  <si>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</si>
  <si>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</si>
  <si>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</si>
  <si>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</si>
  <si>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</si>
  <si>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</si>
  <si>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</si>
  <si>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</si>
  <si>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</si>
  <si>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</si>
  <si>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</si>
  <si>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</si>
  <si>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</si>
  <si>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</si>
  <si>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</si>
  <si>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</si>
  <si>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</si>
  <si>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</si>
  <si>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</si>
  <si>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</si>
  <si>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</si>
  <si>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</si>
  <si>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</si>
  <si>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</si>
  <si>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</si>
  <si>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</si>
  <si>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</si>
  <si>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</si>
  <si>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</si>
  <si>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</si>
  <si>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</si>
  <si>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</si>
  <si>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</si>
  <si>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</si>
  <si>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</si>
  <si>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</si>
  <si>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</si>
  <si>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</si>
  <si>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</si>
  <si>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</si>
  <si>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</si>
  <si>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</si>
  <si>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</si>
  <si>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</si>
  <si>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</si>
  <si>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</si>
  <si>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</si>
  <si>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</si>
  <si>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</si>
  <si>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</si>
  <si>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</si>
  <si>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</si>
  <si>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</si>
  <si>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</si>
  <si>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</si>
  <si>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</si>
  <si>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</si>
  <si>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</si>
  <si>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</si>
  <si>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</si>
  <si>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</si>
  <si>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</si>
  <si>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</si>
  <si>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</si>
  <si>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</si>
  <si>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</si>
  <si>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</si>
  <si>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</si>
  <si>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</si>
  <si>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</si>
  <si>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</si>
  <si>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</si>
  <si>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</si>
  <si>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</si>
  <si>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</si>
  <si>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</si>
  <si>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</si>
  <si>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</si>
  <si>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</si>
  <si>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</si>
  <si>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</si>
  <si>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</si>
  <si>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</si>
  <si>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</si>
  <si>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</si>
  <si>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</si>
  <si>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</si>
  <si>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</si>
  <si>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</si>
  <si>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</si>
  <si>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</si>
  <si>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</si>
  <si>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</si>
  <si>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</si>
  <si>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</si>
  <si>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</si>
  <si>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</si>
  <si>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</si>
  <si>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</si>
  <si>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</si>
  <si>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</si>
  <si>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</si>
  <si>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</si>
  <si>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</si>
  <si>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</si>
  <si>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</si>
  <si>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</si>
  <si>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</si>
  <si>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</si>
  <si>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</si>
  <si>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</si>
  <si>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</si>
  <si>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</si>
  <si>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</si>
  <si>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</si>
  <si>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</si>
  <si>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</si>
  <si>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</si>
  <si>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</si>
  <si>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</si>
  <si>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</si>
  <si>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</si>
  <si>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</si>
  <si>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</si>
  <si>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</si>
  <si>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</si>
  <si>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</si>
  <si>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</si>
  <si>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</si>
  <si>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</si>
  <si>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</si>
  <si>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</si>
  <si>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</si>
  <si>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</si>
  <si>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</si>
  <si>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</si>
  <si>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</si>
  <si>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</si>
  <si>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</si>
  <si>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</si>
  <si>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</si>
  <si>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</si>
  <si>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</si>
  <si>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</si>
  <si>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</si>
  <si>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</si>
  <si>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</si>
  <si>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</si>
  <si>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</si>
  <si>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</si>
  <si>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</si>
  <si>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</si>
  <si>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</si>
  <si>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</si>
  <si>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</si>
  <si>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</si>
  <si>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</si>
  <si>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</si>
  <si>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</si>
  <si>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</si>
  <si>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</si>
  <si>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</si>
  <si>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</si>
  <si>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</si>
  <si>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</si>
  <si>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</si>
  <si>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</si>
  <si>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</si>
  <si>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</si>
  <si>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</si>
  <si>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</si>
  <si>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</si>
  <si>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</si>
  <si>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</si>
  <si>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</si>
  <si>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</si>
  <si>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</si>
  <si>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</si>
  <si>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</si>
  <si>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</si>
  <si>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</si>
  <si>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</si>
  <si>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</si>
  <si>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</si>
  <si>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</si>
  <si>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</si>
  <si>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</si>
  <si>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</si>
  <si>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</si>
  <si>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</si>
  <si>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</si>
  <si>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</si>
  <si>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</si>
  <si>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</si>
  <si>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</si>
  <si>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</si>
  <si>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</si>
  <si>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</si>
  <si>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</si>
  <si>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</si>
  <si>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</si>
  <si>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</si>
  <si>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</si>
  <si>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</si>
  <si>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</si>
  <si>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</si>
  <si>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</si>
  <si>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</si>
  <si>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</si>
  <si>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</si>
  <si>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</si>
  <si>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</si>
  <si>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</si>
  <si>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</si>
  <si>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</si>
  <si>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</si>
  <si>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</si>
  <si>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</si>
  <si>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</si>
  <si>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</si>
  <si>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</si>
  <si>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</si>
  <si>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</si>
  <si>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</si>
  <si>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</si>
  <si>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</si>
  <si>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</si>
  <si>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</si>
  <si>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</si>
  <si>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</si>
  <si>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</si>
  <si>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</si>
  <si>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</si>
  <si>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</si>
  <si>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</si>
  <si>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</si>
  <si>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</si>
  <si>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</si>
  <si>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</si>
  <si>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</si>
  <si>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</si>
  <si>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</si>
  <si>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</si>
  <si>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</si>
  <si>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</si>
  <si>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</si>
  <si>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</si>
  <si>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</si>
  <si>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</si>
  <si>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</si>
  <si>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</si>
  <si>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</si>
  <si>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</si>
  <si>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</si>
  <si>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</si>
  <si>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</si>
  <si>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</si>
  <si>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</si>
  <si>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</si>
  <si>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</si>
  <si>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</si>
  <si>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</si>
  <si>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</si>
  <si>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</si>
  <si>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</si>
  <si>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</si>
  <si>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</si>
  <si>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</si>
  <si>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</si>
  <si>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</si>
  <si>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</si>
  <si>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</si>
  <si>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</si>
  <si>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</si>
  <si>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</si>
  <si>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</si>
  <si>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</si>
  <si>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</si>
  <si>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</si>
  <si>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</si>
  <si>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</si>
  <si>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</si>
  <si>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</si>
  <si>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</si>
  <si>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</si>
  <si>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</si>
  <si>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</si>
  <si>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</si>
  <si>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</si>
  <si>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</si>
  <si>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</si>
  <si>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</si>
  <si>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</si>
  <si>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</si>
  <si>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</si>
  <si>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</si>
  <si>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</si>
  <si>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</si>
  <si>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</si>
  <si>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</si>
  <si>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</si>
  <si>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</si>
  <si>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</si>
  <si>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</si>
  <si>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</si>
  <si>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</si>
  <si>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</si>
  <si>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</si>
  <si>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</si>
  <si>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</si>
  <si>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</si>
  <si>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</si>
  <si>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</si>
  <si>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</si>
  <si>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</si>
  <si>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</si>
  <si>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</si>
  <si>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</si>
  <si>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</si>
  <si>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</si>
  <si>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</si>
  <si>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</si>
  <si>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</si>
  <si>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</si>
  <si>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</si>
  <si>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</si>
  <si>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</si>
  <si>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</si>
  <si>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</si>
  <si>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</si>
  <si>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</si>
  <si>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</si>
  <si>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</si>
  <si>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</si>
  <si>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</si>
  <si>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</si>
  <si>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</si>
  <si>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</si>
  <si>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</si>
  <si>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</si>
  <si>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</si>
  <si>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</si>
  <si>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</si>
  <si>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</si>
  <si>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</si>
  <si>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</si>
  <si>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</si>
  <si>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</si>
  <si>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</si>
  <si>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</si>
  <si>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</si>
  <si>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</si>
  <si>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</si>
  <si>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</si>
  <si>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</si>
  <si>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</si>
  <si>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</si>
  <si>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</si>
  <si>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</si>
  <si>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</si>
  <si>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</si>
  <si>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</si>
  <si>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</si>
  <si>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</si>
  <si>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</si>
  <si>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</si>
  <si>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</si>
  <si>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</si>
  <si>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</si>
  <si>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</si>
  <si>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</si>
  <si>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</si>
  <si>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</si>
  <si>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</si>
  <si>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</si>
  <si>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</si>
  <si>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</si>
  <si>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</si>
  <si>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</si>
  <si>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</si>
  <si>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</si>
  <si>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</si>
  <si>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</si>
  <si>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</si>
  <si>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</si>
  <si>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</si>
  <si>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</si>
  <si>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</si>
  <si>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</si>
  <si>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</si>
  <si>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</si>
  <si>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</si>
  <si>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</si>
  <si>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</si>
  <si>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</si>
  <si>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</si>
  <si>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</si>
  <si>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</si>
  <si>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</si>
  <si>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</si>
  <si>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</si>
  <si>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</si>
  <si>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</si>
  <si>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</si>
  <si>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</si>
  <si>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</si>
  <si>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</si>
  <si>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</si>
  <si>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</si>
  <si>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</si>
  <si>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</si>
  <si>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</si>
  <si>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</si>
  <si>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</si>
  <si>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</si>
  <si>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</si>
  <si>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</si>
  <si>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</si>
  <si>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</si>
  <si>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</si>
  <si>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</si>
  <si>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</si>
  <si>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</si>
  <si>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</si>
  <si>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</si>
  <si>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</si>
  <si>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</si>
  <si>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</si>
  <si>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</si>
  <si>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</si>
  <si>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</si>
  <si>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</si>
  <si>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</si>
  <si>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</si>
  <si>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</si>
  <si>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</si>
  <si>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</si>
  <si>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</si>
  <si>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</si>
  <si>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</si>
  <si>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</si>
  <si>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</si>
  <si>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</si>
  <si>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</si>
  <si>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</si>
  <si>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</si>
  <si>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</si>
  <si>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</si>
  <si>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</si>
  <si>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</si>
  <si>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</si>
  <si>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</si>
  <si>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</si>
  <si>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</si>
  <si>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</si>
  <si>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</si>
  <si>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</si>
  <si>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</si>
  <si>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</si>
  <si>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</si>
  <si>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</si>
  <si>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</si>
  <si>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</si>
  <si>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</si>
  <si>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</si>
  <si>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</si>
  <si>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</si>
  <si>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</si>
  <si>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</si>
  <si>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</si>
  <si>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</si>
  <si>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</si>
  <si>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</si>
  <si>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</si>
  <si>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</si>
  <si>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</si>
  <si>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</si>
  <si>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</si>
  <si>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</si>
  <si>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</si>
  <si>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</si>
  <si>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</si>
  <si>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</si>
  <si>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</si>
  <si>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</si>
  <si>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</si>
  <si>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</si>
  <si>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</si>
  <si>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</si>
  <si>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</si>
  <si>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</si>
  <si>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</si>
  <si>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</si>
  <si>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</si>
  <si>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</si>
  <si>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</si>
  <si>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</si>
  <si>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</si>
  <si>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</si>
  <si>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</si>
  <si>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</si>
  <si>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</si>
  <si>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</si>
  <si>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</si>
  <si>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</si>
  <si>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</si>
  <si>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</si>
  <si>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</si>
  <si>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</si>
  <si>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</si>
  <si>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</si>
  <si>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</si>
  <si>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</si>
  <si>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</si>
  <si>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</si>
  <si>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</si>
  <si>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</si>
  <si>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</si>
  <si>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</si>
  <si>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</si>
  <si>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</si>
  <si>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</si>
  <si>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</si>
  <si>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</si>
  <si>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</si>
  <si>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</si>
  <si>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</si>
  <si>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</si>
  <si>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</si>
  <si>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</si>
  <si>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</si>
  <si>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</si>
  <si>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</si>
  <si>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</si>
  <si>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</si>
  <si>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</si>
  <si>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</si>
  <si>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</si>
  <si>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</si>
  <si>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</si>
  <si>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</si>
  <si>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</si>
  <si>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</si>
  <si>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</si>
  <si>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</si>
  <si>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</si>
  <si>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</si>
  <si>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</si>
  <si>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</si>
  <si>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</si>
  <si>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</si>
  <si>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</si>
  <si>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</si>
  <si>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</si>
  <si>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</si>
  <si>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</si>
  <si>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</si>
  <si>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</si>
  <si>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</si>
  <si>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</si>
  <si>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</si>
  <si>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</si>
  <si>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</si>
  <si>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</si>
  <si>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</si>
  <si>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</si>
  <si>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</si>
  <si>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</si>
  <si>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</si>
  <si>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</si>
  <si>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</si>
  <si>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</si>
  <si>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</si>
  <si>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</si>
  <si>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</si>
  <si>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</si>
  <si>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</si>
  <si>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</si>
  <si>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</si>
  <si>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</si>
  <si>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</si>
  <si>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</si>
  <si>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</si>
  <si>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</si>
  <si>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</si>
  <si>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</si>
  <si>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</si>
  <si>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</si>
  <si>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</si>
  <si>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</si>
  <si>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</si>
  <si>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</si>
  <si>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</si>
  <si>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</si>
  <si>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</si>
  <si>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</si>
  <si>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</si>
  <si>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</si>
  <si>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</si>
  <si>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</si>
  <si>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</si>
  <si>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</si>
  <si>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</si>
  <si>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</si>
  <si>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</si>
  <si>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</si>
  <si>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</si>
  <si>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</si>
  <si>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</si>
  <si>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</si>
  <si>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</si>
  <si>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</si>
  <si>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</si>
  <si>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</si>
  <si>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</si>
  <si>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</si>
  <si>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</si>
  <si>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</si>
  <si>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</si>
  <si>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</si>
  <si>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</si>
  <si>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</si>
  <si>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</si>
  <si>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</si>
  <si>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</si>
  <si>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</si>
  <si>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</si>
  <si>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</si>
  <si>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</si>
  <si>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</si>
  <si>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</si>
  <si>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</si>
  <si>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</si>
  <si>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</si>
  <si>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</si>
  <si>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</si>
  <si>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</si>
  <si>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</si>
  <si>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</si>
  <si>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</si>
  <si>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</si>
  <si>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</si>
  <si>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</si>
  <si>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</si>
  <si>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</si>
  <si>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</si>
  <si>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</si>
  <si>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</si>
  <si>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</si>
  <si>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</si>
  <si>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</si>
  <si>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</si>
  <si>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</si>
  <si>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</si>
  <si>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</si>
  <si>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</si>
  <si>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</si>
  <si>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</si>
  <si>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</si>
  <si>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</si>
  <si>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</si>
  <si>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</si>
  <si>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</si>
  <si>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</si>
  <si>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</si>
  <si>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</si>
  <si>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</si>
  <si>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</si>
  <si>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</si>
  <si>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</si>
  <si>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</si>
  <si>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</si>
  <si>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</si>
  <si>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</si>
  <si>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</si>
  <si>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</si>
  <si>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</si>
  <si>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</si>
  <si>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</si>
  <si>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</si>
  <si>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</si>
  <si>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</si>
  <si>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</si>
  <si>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</si>
  <si>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</si>
  <si>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</si>
  <si>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</si>
  <si>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</si>
  <si>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</si>
  <si>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</si>
  <si>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</si>
  <si>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</si>
  <si>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</si>
  <si>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</si>
  <si>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</si>
  <si>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</si>
  <si>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</si>
  <si>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</si>
  <si>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</si>
  <si>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</si>
  <si>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</si>
  <si>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</si>
  <si>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</si>
  <si>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</si>
  <si>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</si>
  <si>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</si>
  <si>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</si>
  <si>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</si>
  <si>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</si>
  <si>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</si>
  <si>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</si>
  <si>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</si>
  <si>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</si>
  <si>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</si>
  <si>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</si>
  <si>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</si>
  <si>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</si>
  <si>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</si>
  <si>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</si>
  <si>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</si>
  <si>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</si>
  <si>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</si>
  <si>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</si>
  <si>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</si>
  <si>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</si>
  <si>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</si>
  <si>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</si>
  <si>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</si>
  <si>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</si>
  <si>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</si>
  <si>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</si>
  <si>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</si>
  <si>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</si>
  <si>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</si>
  <si>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</si>
  <si>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</si>
  <si>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</si>
  <si>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</si>
  <si>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</si>
  <si>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</si>
  <si>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</si>
  <si>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</si>
  <si>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</si>
  <si>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</si>
  <si>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</si>
  <si>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</si>
  <si>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</si>
  <si>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</si>
  <si>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</si>
  <si>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</si>
  <si>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</si>
  <si>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</si>
  <si>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</si>
  <si>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</si>
  <si>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</si>
  <si>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</si>
  <si>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</si>
  <si>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</si>
  <si>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</si>
  <si>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</si>
  <si>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</si>
  <si>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</si>
  <si>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</si>
  <si>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</si>
  <si>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</si>
  <si>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</si>
  <si>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</si>
  <si>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</si>
  <si>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</si>
  <si>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</si>
  <si>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</si>
  <si>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</si>
  <si>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</si>
  <si>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</si>
  <si>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</si>
  <si>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</si>
  <si>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</si>
  <si>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</si>
  <si>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</si>
  <si>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</si>
  <si>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</si>
  <si>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</si>
  <si>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</si>
  <si>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</si>
  <si>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</si>
  <si>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</si>
  <si>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</si>
  <si>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</si>
  <si>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</si>
  <si>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</si>
  <si>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</si>
  <si>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</si>
  <si>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</si>
  <si>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</si>
  <si>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</si>
  <si>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</si>
  <si>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</si>
  <si>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</si>
  <si>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</si>
  <si>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</si>
  <si>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</si>
  <si>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</si>
  <si>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</si>
  <si>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</si>
  <si>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</si>
  <si>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</si>
  <si>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</si>
  <si>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</si>
  <si>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</si>
  <si>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</si>
  <si>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</si>
  <si>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</si>
  <si>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</si>
  <si>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</si>
  <si>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</si>
  <si>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</si>
  <si>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</si>
  <si>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</si>
  <si>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</si>
  <si>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</si>
  <si>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</si>
  <si>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</si>
  <si>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</si>
  <si>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</si>
  <si>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</si>
  <si>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</si>
  <si>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</si>
  <si>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</si>
  <si>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</si>
  <si>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</si>
  <si>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</si>
  <si>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</si>
  <si>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</si>
  <si>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</si>
  <si>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</si>
  <si>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</si>
  <si>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</si>
  <si>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</si>
  <si>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</si>
  <si>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</si>
  <si>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</si>
  <si>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</si>
  <si>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</si>
  <si>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</si>
  <si>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</si>
  <si>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</si>
  <si>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</si>
  <si>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</si>
  <si>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</si>
  <si>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</si>
  <si>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</si>
  <si>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</si>
  <si>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</si>
  <si>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</si>
  <si>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</si>
  <si>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</si>
  <si>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</si>
  <si>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</si>
  <si>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</si>
  <si>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</si>
  <si>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</si>
  <si>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</si>
  <si>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</si>
  <si>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</si>
  <si>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</si>
  <si>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</si>
  <si>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</si>
  <si>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</si>
  <si>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</si>
  <si>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</si>
  <si>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</si>
  <si>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</si>
  <si>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</si>
  <si>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</si>
  <si>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</si>
  <si>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</si>
  <si>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</si>
  <si>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</si>
  <si>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</si>
  <si>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</si>
  <si>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</si>
  <si>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</si>
  <si>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</si>
  <si>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</si>
  <si>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</si>
  <si>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</si>
  <si>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</si>
  <si>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</si>
  <si>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</si>
  <si>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</si>
  <si>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</si>
  <si>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</si>
  <si>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</si>
  <si>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</si>
  <si>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</si>
  <si>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</si>
  <si>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</si>
  <si>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</si>
  <si>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</si>
  <si>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</si>
  <si>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</si>
  <si>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</si>
  <si>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</si>
  <si>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</si>
  <si>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</si>
  <si>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</si>
  <si>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</si>
  <si>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</si>
  <si>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</si>
  <si>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</si>
  <si>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</si>
  <si>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</si>
  <si>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</si>
  <si>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</si>
  <si>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</si>
  <si>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</si>
  <si>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</si>
  <si>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</si>
  <si>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</si>
  <si>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</si>
  <si>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</si>
  <si>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</si>
  <si>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</si>
  <si>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</si>
  <si>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</si>
  <si>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</si>
  <si>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</si>
  <si>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</si>
  <si>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</si>
  <si>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</si>
  <si>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</si>
  <si>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</si>
  <si>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</si>
  <si>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</si>
  <si>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</si>
  <si>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</si>
  <si>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</si>
  <si>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</si>
  <si>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</si>
  <si>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</si>
  <si>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</si>
  <si>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</si>
  <si>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</si>
  <si>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</si>
  <si>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</si>
  <si>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</si>
  <si>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</si>
  <si>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</si>
  <si>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</si>
  <si>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</si>
  <si>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</si>
  <si>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</si>
  <si>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</si>
  <si>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</si>
  <si>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</si>
  <si>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</si>
  <si>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</si>
  <si>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</si>
  <si>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</si>
  <si>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</si>
  <si>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</si>
  <si>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</si>
  <si>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</si>
  <si>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</si>
  <si>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</si>
  <si>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</si>
  <si>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</si>
  <si>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</si>
  <si>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</si>
  <si>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</si>
  <si>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</si>
  <si>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</si>
  <si>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</si>
  <si>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</si>
  <si>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</si>
  <si>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</si>
  <si>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</si>
  <si>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</si>
  <si>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</si>
  <si>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</si>
  <si>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</si>
  <si>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</si>
  <si>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</si>
  <si>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</si>
  <si>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</si>
  <si>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</si>
  <si>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</si>
  <si>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</si>
  <si>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</si>
  <si>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</si>
  <si>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</si>
  <si>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</si>
  <si>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</si>
  <si>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</si>
  <si>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</si>
  <si>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</si>
  <si>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</si>
  <si>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</si>
  <si>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</si>
  <si>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</si>
  <si>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</si>
  <si>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</si>
  <si>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</si>
  <si>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</si>
  <si>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</si>
  <si>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</si>
  <si>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</si>
  <si>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</si>
  <si>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</si>
  <si>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</si>
  <si>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</si>
  <si>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</si>
  <si>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</si>
  <si>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</si>
  <si>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</si>
  <si>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</si>
  <si>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</si>
  <si>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</si>
  <si>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</si>
  <si>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</si>
  <si>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</si>
  <si>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</si>
  <si>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</si>
  <si>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</si>
  <si>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</si>
  <si>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</si>
  <si>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</si>
  <si>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</si>
  <si>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</si>
  <si>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</si>
  <si>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</si>
  <si>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</si>
  <si>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</si>
  <si>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</si>
  <si>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</si>
  <si>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</si>
  <si>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</si>
  <si>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</si>
  <si>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</si>
  <si>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</si>
  <si>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</si>
  <si>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</si>
  <si>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</si>
  <si>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</si>
  <si>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</si>
  <si>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</si>
  <si>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</si>
  <si>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</si>
  <si>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</si>
  <si>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</si>
  <si>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</si>
  <si>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</si>
  <si>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</si>
  <si>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</si>
  <si>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</si>
  <si>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</si>
  <si>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</si>
  <si>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</si>
  <si>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</si>
  <si>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</si>
  <si>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</si>
  <si>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</si>
  <si>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</si>
  <si>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</si>
  <si>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</si>
  <si>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</si>
  <si>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</si>
  <si>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</si>
  <si>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</si>
  <si>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</si>
  <si>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</si>
  <si>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</si>
  <si>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</si>
  <si>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</si>
  <si>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</si>
  <si>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</si>
  <si>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</si>
  <si>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</si>
  <si>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</si>
  <si>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</si>
  <si>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</si>
  <si>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</si>
  <si>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</si>
  <si>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</si>
  <si>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</si>
  <si>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</si>
  <si>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</si>
  <si>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</si>
  <si>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</si>
  <si>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</si>
  <si>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</si>
  <si>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</si>
  <si>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</si>
  <si>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</si>
  <si>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</si>
  <si>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</si>
  <si>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</si>
  <si>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</si>
  <si>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</si>
  <si>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</si>
  <si>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</si>
  <si>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</si>
  <si>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</si>
  <si>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</si>
  <si>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</si>
  <si>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</si>
  <si>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</si>
  <si>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</si>
  <si>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</si>
  <si>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</si>
  <si>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</si>
  <si>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</si>
  <si>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</si>
  <si>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</si>
  <si>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</si>
  <si>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</si>
  <si>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</si>
  <si>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</si>
  <si>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</si>
  <si>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</si>
  <si>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</si>
  <si>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</si>
  <si>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</si>
  <si>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</si>
  <si>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</si>
  <si>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</si>
  <si>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</si>
  <si>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</si>
  <si>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</si>
  <si>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</si>
  <si>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</si>
  <si>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</si>
  <si>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</si>
  <si>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</si>
  <si>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</si>
  <si>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</si>
  <si>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</si>
  <si>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</si>
  <si>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</si>
  <si>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</si>
  <si>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</si>
  <si>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</si>
  <si>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</si>
  <si>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</si>
  <si>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</si>
  <si>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</si>
  <si>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</si>
  <si>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</si>
  <si>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</si>
  <si>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</si>
  <si>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</si>
  <si>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</si>
  <si>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</si>
  <si>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</si>
  <si>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</si>
  <si>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</si>
  <si>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</si>
  <si>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</si>
  <si>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</si>
  <si>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</si>
  <si>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</si>
  <si>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</si>
  <si>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</si>
  <si>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</si>
  <si>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</si>
  <si>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</si>
  <si>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</si>
  <si>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</si>
  <si>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</si>
  <si>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</si>
  <si>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</si>
  <si>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</si>
  <si>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</si>
  <si>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</si>
  <si>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</si>
  <si>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</si>
  <si>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</si>
  <si>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</si>
  <si>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</si>
  <si>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</si>
  <si>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</si>
  <si>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</si>
  <si>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</si>
  <si>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</si>
  <si>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</si>
  <si>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</si>
  <si>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</si>
  <si>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</si>
  <si>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</si>
  <si>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</si>
  <si>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</si>
  <si>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</si>
  <si>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</si>
  <si>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</si>
  <si>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</si>
  <si>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</si>
  <si>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</si>
  <si>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</si>
  <si>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</si>
  <si>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</si>
  <si>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</si>
  <si>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</si>
  <si>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</si>
  <si>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</si>
  <si>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</si>
  <si>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</si>
  <si>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</si>
  <si>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</si>
  <si>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</si>
  <si>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</si>
  <si>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</si>
  <si>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</si>
  <si>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</si>
  <si>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</si>
  <si>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</si>
  <si>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</si>
  <si>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</si>
  <si>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</si>
  <si>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</si>
  <si>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</si>
  <si>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</si>
  <si>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</si>
  <si>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</si>
  <si>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</si>
  <si>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</si>
  <si>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</si>
  <si>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</si>
  <si>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</si>
  <si>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</si>
  <si>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</si>
  <si>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</si>
  <si>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</si>
  <si>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</si>
  <si>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</si>
  <si>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</si>
  <si>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</si>
  <si>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</si>
  <si>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</si>
  <si>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</si>
  <si>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</si>
  <si>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</si>
  <si>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</si>
  <si>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</si>
  <si>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</si>
  <si>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</si>
  <si>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</si>
  <si>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</si>
  <si>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</si>
  <si>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</si>
  <si>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</si>
  <si>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</si>
  <si>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</si>
  <si>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</si>
  <si>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</si>
  <si>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</si>
  <si>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</si>
  <si>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</si>
  <si>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</si>
  <si>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</si>
  <si>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</si>
  <si>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</si>
  <si>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</si>
  <si>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</si>
  <si>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</si>
  <si>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</si>
  <si>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</si>
  <si>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</si>
  <si>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</si>
  <si>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</si>
  <si>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</si>
  <si>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</si>
  <si>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</si>
  <si>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</si>
  <si>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</si>
  <si>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</si>
  <si>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</si>
  <si>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</si>
  <si>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</si>
  <si>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</si>
  <si>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</si>
  <si>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</si>
  <si>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</si>
  <si>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</si>
  <si>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</si>
  <si>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</si>
  <si>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</si>
  <si>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</si>
  <si>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</si>
  <si>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</si>
  <si>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</si>
  <si>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</si>
  <si>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</si>
  <si>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</si>
  <si>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</si>
  <si>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</si>
  <si>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</si>
  <si>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</si>
  <si>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</si>
  <si>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</si>
  <si>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</si>
  <si>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</si>
  <si>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</si>
  <si>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</si>
  <si>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</si>
  <si>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</si>
  <si>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</si>
  <si>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</si>
  <si>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</si>
  <si>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</si>
  <si>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</si>
  <si>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</si>
  <si>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</si>
  <si>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</si>
  <si>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</si>
  <si>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</si>
  <si>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</si>
  <si>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</si>
  <si>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</si>
  <si>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</si>
  <si>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</si>
  <si>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</si>
  <si>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</si>
  <si>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</si>
  <si>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</si>
  <si>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</si>
  <si>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</si>
  <si>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</si>
  <si>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</si>
  <si>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</si>
  <si>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</si>
  <si>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</si>
  <si>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</si>
  <si>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</si>
  <si>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</si>
  <si>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</si>
  <si>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</si>
  <si>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</si>
  <si>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</si>
  <si>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</si>
  <si>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</si>
  <si>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</si>
  <si>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</si>
  <si>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</si>
  <si>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</si>
  <si>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</si>
  <si>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</si>
  <si>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</si>
  <si>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</si>
  <si>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</si>
  <si>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</si>
  <si>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</si>
  <si>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</si>
  <si>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</si>
  <si>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</si>
  <si>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</si>
  <si>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</si>
  <si>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</si>
  <si>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</si>
  <si>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</si>
  <si>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</si>
  <si>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</si>
  <si>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</si>
  <si>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</si>
  <si>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</si>
  <si>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</si>
  <si>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</si>
  <si>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</si>
  <si>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</si>
  <si>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</si>
  <si>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</si>
  <si>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</si>
  <si>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</si>
  <si>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</si>
  <si>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</si>
  <si>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</si>
  <si>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</si>
  <si>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</si>
  <si>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</si>
  <si>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</si>
  <si>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</si>
  <si>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</si>
  <si>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</si>
  <si>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</si>
  <si>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</si>
  <si>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</si>
  <si>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</si>
  <si>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</si>
  <si>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</si>
  <si>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</si>
  <si>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</si>
  <si>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</si>
  <si>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</si>
  <si>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</si>
  <si>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</si>
  <si>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</si>
  <si>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</si>
  <si>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</si>
  <si>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</si>
  <si>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</si>
  <si>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</si>
  <si>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</si>
  <si>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</si>
  <si>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</si>
  <si>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</si>
  <si>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</si>
  <si>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</si>
  <si>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</si>
  <si>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</si>
  <si>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</si>
  <si>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</si>
  <si>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</si>
  <si>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</si>
  <si>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</si>
  <si>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</si>
  <si>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</si>
  <si>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</si>
  <si>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</si>
  <si>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</si>
  <si>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</si>
  <si>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</si>
  <si>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</si>
  <si>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</si>
  <si>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</si>
  <si>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</si>
  <si>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</si>
  <si>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</si>
  <si>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</si>
  <si>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</si>
  <si>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</si>
  <si>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</si>
  <si>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</si>
  <si>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</si>
  <si>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</si>
  <si>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</si>
  <si>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</si>
  <si>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</si>
  <si>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</si>
  <si>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</si>
  <si>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</si>
  <si>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</si>
  <si>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</si>
  <si>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</si>
  <si>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</si>
  <si>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</si>
  <si>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</si>
  <si>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</si>
  <si>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</si>
  <si>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</si>
  <si>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</si>
  <si>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</si>
  <si>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</si>
  <si>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</si>
  <si>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</si>
  <si>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</si>
  <si>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</si>
  <si>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</si>
  <si>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</si>
  <si>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</si>
  <si>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</si>
  <si>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</si>
  <si>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</si>
  <si>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</si>
  <si>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</si>
  <si>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</si>
  <si>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</si>
  <si>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</si>
  <si>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</si>
  <si>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</si>
  <si>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</si>
  <si>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</si>
  <si>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</si>
  <si>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</si>
  <si>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</si>
  <si>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</si>
  <si>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</si>
  <si>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</si>
  <si>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</si>
  <si>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</si>
  <si>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</si>
  <si>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</si>
  <si>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</si>
  <si>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</si>
  <si>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</si>
  <si>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</si>
  <si>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</si>
  <si>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</si>
  <si>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</si>
  <si>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</si>
  <si>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</si>
  <si>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</si>
  <si>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</si>
  <si>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</si>
  <si>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</si>
  <si>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</si>
  <si>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</si>
  <si>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</si>
  <si>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</si>
  <si>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</si>
  <si>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</si>
  <si>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</si>
  <si>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</si>
  <si>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</si>
  <si>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</si>
  <si>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</si>
  <si>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</si>
  <si>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</si>
  <si>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</si>
  <si>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</si>
  <si>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</si>
  <si>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</si>
  <si>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</si>
  <si>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</si>
  <si>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</si>
  <si>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</si>
  <si>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</si>
  <si>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</si>
  <si>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</si>
  <si>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</si>
  <si>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</si>
  <si>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</si>
  <si>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</si>
  <si>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</si>
  <si>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</si>
  <si>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</si>
  <si>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</si>
  <si>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</si>
  <si>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</si>
  <si>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</si>
  <si>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</si>
  <si>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</si>
  <si>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</si>
  <si>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</si>
  <si>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</si>
  <si>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</si>
  <si>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</si>
  <si>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</si>
  <si>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</si>
  <si>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</si>
  <si>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</si>
  <si>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</si>
  <si>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</si>
  <si>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</si>
  <si>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</si>
  <si>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</si>
  <si>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</si>
  <si>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</si>
  <si>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</si>
  <si>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</si>
  <si>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</si>
  <si>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</si>
  <si>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</si>
  <si>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</si>
  <si>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</si>
  <si>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</si>
  <si>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</si>
  <si>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</si>
  <si>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</si>
  <si>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</si>
  <si>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</si>
  <si>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</si>
  <si>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</si>
  <si>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</si>
  <si>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</si>
  <si>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</si>
  <si>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</si>
  <si>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</si>
  <si>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</si>
  <si>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</si>
  <si>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</si>
  <si>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</si>
  <si>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</si>
  <si>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</si>
  <si>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</si>
  <si>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</si>
  <si>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</si>
  <si>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</si>
  <si>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</si>
  <si>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</si>
  <si>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</si>
  <si>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</si>
  <si>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</si>
  <si>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</si>
  <si>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</si>
  <si>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</si>
  <si>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</si>
  <si>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</si>
  <si>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</si>
  <si>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</si>
  <si>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</si>
  <si>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</si>
  <si>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</si>
  <si>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</si>
  <si>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</si>
  <si>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</si>
  <si>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</si>
  <si>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</si>
  <si>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</si>
  <si>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</si>
  <si>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</si>
  <si>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</si>
  <si>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</si>
  <si>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</si>
  <si>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</si>
  <si>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</si>
  <si>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</si>
  <si>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</si>
  <si>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</si>
  <si>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</si>
  <si>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</si>
  <si>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</si>
  <si>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</si>
  <si>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</si>
  <si>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</si>
  <si>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</si>
  <si>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</si>
  <si>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</si>
  <si>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</si>
  <si>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</si>
  <si>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</si>
  <si>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</si>
  <si>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</si>
  <si>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</si>
  <si>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</si>
  <si>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</si>
  <si>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</si>
  <si>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</si>
  <si>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</si>
  <si>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</si>
  <si>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</si>
  <si>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</si>
  <si>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</si>
  <si>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</si>
  <si>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</si>
  <si>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</si>
  <si>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</si>
  <si>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</si>
  <si>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</si>
  <si>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</si>
  <si>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</si>
  <si>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</si>
  <si>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</si>
  <si>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</si>
  <si>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</si>
  <si>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</si>
  <si>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</si>
  <si>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</si>
  <si>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</si>
  <si>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</si>
  <si>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</si>
  <si>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</si>
  <si>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</si>
  <si>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</si>
  <si>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</si>
  <si>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</si>
  <si>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</si>
  <si>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</si>
  <si>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</si>
  <si>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</si>
  <si>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</si>
  <si>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</si>
  <si>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</si>
  <si>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</si>
  <si>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</si>
  <si>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</si>
  <si>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</si>
  <si>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</si>
  <si>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</si>
  <si>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</si>
  <si>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</si>
  <si>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</si>
  <si>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</si>
  <si>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</si>
  <si>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</si>
  <si>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</si>
  <si>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</si>
  <si>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</si>
  <si>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</si>
  <si>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</si>
  <si>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</si>
  <si>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</si>
  <si>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</si>
  <si>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</si>
  <si>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</si>
  <si>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</si>
  <si>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</si>
  <si>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</si>
  <si>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</si>
  <si>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</si>
  <si>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</si>
  <si>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</si>
  <si>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</si>
  <si>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</si>
  <si>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</si>
  <si>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</si>
  <si>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</si>
  <si>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</si>
  <si>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</si>
  <si>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</si>
  <si>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</si>
  <si>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</si>
  <si>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</si>
  <si>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</si>
  <si>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</si>
  <si>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</si>
  <si>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</si>
  <si>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</si>
  <si>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</si>
  <si>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</si>
  <si>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</si>
  <si>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</si>
  <si>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</si>
  <si>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</si>
  <si>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</si>
  <si>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</si>
  <si>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</si>
  <si>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</si>
  <si>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</si>
  <si>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</si>
  <si>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</si>
  <si>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</si>
  <si>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</si>
  <si>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</si>
  <si>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</si>
  <si>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</si>
  <si>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</si>
  <si>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</si>
  <si>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</si>
  <si>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</si>
  <si>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</si>
  <si>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</si>
  <si>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</si>
  <si>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</si>
  <si>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</si>
  <si>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</si>
  <si>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</si>
  <si>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</si>
  <si>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</si>
  <si>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</si>
  <si>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</si>
  <si>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</si>
  <si>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</si>
  <si>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</si>
  <si>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</si>
  <si>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</si>
  <si>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</si>
  <si>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</si>
  <si>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</si>
  <si>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</si>
  <si>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</si>
  <si>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</si>
  <si>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</si>
  <si>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</si>
  <si>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</si>
  <si>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</si>
  <si>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</si>
  <si>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</si>
  <si>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</si>
  <si>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</si>
  <si>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</si>
  <si>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</si>
  <si>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</si>
  <si>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</si>
  <si>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</si>
  <si>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</si>
  <si>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</si>
  <si>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</si>
  <si>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</si>
  <si>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</si>
  <si>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</si>
  <si>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</si>
  <si>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</si>
  <si>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</si>
  <si>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</si>
  <si>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</si>
  <si>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</si>
  <si>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</si>
  <si>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</si>
  <si>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</si>
  <si>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</si>
  <si>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</si>
  <si>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</si>
  <si>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</si>
  <si>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</si>
  <si>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</si>
  <si>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</si>
  <si>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</si>
  <si>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</si>
  <si>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</si>
  <si>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</si>
  <si>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</si>
  <si>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</si>
  <si>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</si>
  <si>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</si>
  <si>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</si>
  <si>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</si>
  <si>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</si>
  <si>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</si>
  <si>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</si>
  <si>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</si>
  <si>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</si>
  <si>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</si>
  <si>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</si>
  <si>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</si>
  <si>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</si>
  <si>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</si>
  <si>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</si>
  <si>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</si>
  <si>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</si>
  <si>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</si>
  <si>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</si>
  <si>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</si>
  <si>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</si>
  <si>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</si>
  <si>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</si>
  <si>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</si>
  <si>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</si>
  <si>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</si>
  <si>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</si>
  <si>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</si>
  <si>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</si>
  <si>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</si>
  <si>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</si>
  <si>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</si>
  <si>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</si>
  <si>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</si>
  <si>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</si>
  <si>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</si>
  <si>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</si>
  <si>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</si>
  <si>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</si>
  <si>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</si>
  <si>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</si>
  <si>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</si>
  <si>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</si>
  <si>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</si>
  <si>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</si>
  <si>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</si>
  <si>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</si>
  <si>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</si>
  <si>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</si>
  <si>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</si>
  <si>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</si>
  <si>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</si>
  <si>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</si>
  <si>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</si>
  <si>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</si>
  <si>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</si>
  <si>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</si>
  <si>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</si>
  <si>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</si>
  <si>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</si>
  <si>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</si>
  <si>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</si>
  <si>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</si>
  <si>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</si>
  <si>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</si>
  <si>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</si>
  <si>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</si>
  <si>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</si>
  <si>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</si>
  <si>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</si>
  <si>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</si>
  <si>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</si>
  <si>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</si>
  <si>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</si>
  <si>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</si>
  <si>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</si>
  <si>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</si>
  <si>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</si>
  <si>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</si>
  <si>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</si>
  <si>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</si>
  <si>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</si>
  <si>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</si>
  <si>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</si>
  <si>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</si>
  <si>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</si>
  <si>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</si>
  <si>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</si>
  <si>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</si>
  <si>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</si>
  <si>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</si>
  <si>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</si>
  <si>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</si>
  <si>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</si>
  <si>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</si>
  <si>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</si>
  <si>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</si>
  <si>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</si>
  <si>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</si>
  <si>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</si>
  <si>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</si>
  <si>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</si>
  <si>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</si>
  <si>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</si>
  <si>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</si>
  <si>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</si>
  <si>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</si>
  <si>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</si>
  <si>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</si>
  <si>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</si>
  <si>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</si>
  <si>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</si>
  <si>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</si>
  <si>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</si>
  <si>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</si>
  <si>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</si>
  <si>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</si>
  <si>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</si>
  <si>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</si>
  <si>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</si>
  <si>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</si>
  <si>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</si>
  <si>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</si>
  <si>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</si>
  <si>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</si>
  <si>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</si>
  <si>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</si>
  <si>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</si>
  <si>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</si>
  <si>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</si>
  <si>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</si>
  <si>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</si>
  <si>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</si>
  <si>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</si>
  <si>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</si>
  <si>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</si>
  <si>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</si>
  <si>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</si>
  <si>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</si>
  <si>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</si>
  <si>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</si>
  <si>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</si>
  <si>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</si>
  <si>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</si>
  <si>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</si>
  <si>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</si>
  <si>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</si>
  <si>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</si>
  <si>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</si>
  <si>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</si>
  <si>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</si>
  <si>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</si>
  <si>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</si>
  <si>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</si>
  <si>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</si>
  <si>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</si>
  <si>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</si>
  <si>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</si>
  <si>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</si>
  <si>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</si>
  <si>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</si>
  <si>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</si>
  <si>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</si>
  <si>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</si>
  <si>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</si>
  <si>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</si>
  <si>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</si>
  <si>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</si>
  <si>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</si>
  <si>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</si>
  <si>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</si>
  <si>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</si>
  <si>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</si>
  <si>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</si>
  <si>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</si>
  <si>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</si>
  <si>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</si>
  <si>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</si>
  <si>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</si>
  <si>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</si>
  <si>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</si>
  <si>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</si>
  <si>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</si>
  <si>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</si>
  <si>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</si>
  <si>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</si>
  <si>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</si>
  <si>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</si>
  <si>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</si>
  <si>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</si>
  <si>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</si>
  <si>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</si>
  <si>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</si>
  <si>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</si>
  <si>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</si>
  <si>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</si>
  <si>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</si>
  <si>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</si>
  <si>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</si>
  <si>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</si>
  <si>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</si>
  <si>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</si>
  <si>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</si>
  <si>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</si>
  <si>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</si>
  <si>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</si>
  <si>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</si>
  <si>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</si>
  <si>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</si>
  <si>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</si>
  <si>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</si>
  <si>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</si>
  <si>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</si>
  <si>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</si>
  <si>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</si>
  <si>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</si>
  <si>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</si>
  <si>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</si>
  <si>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</si>
  <si>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</si>
  <si>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</si>
  <si>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</si>
  <si>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</si>
  <si>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</si>
  <si>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</si>
  <si>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</si>
  <si>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</si>
  <si>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</si>
  <si>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</si>
  <si>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</si>
  <si>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</si>
  <si>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</si>
  <si>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</si>
  <si>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</si>
  <si>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</si>
  <si>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</si>
  <si>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</si>
  <si>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</si>
  <si>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</si>
  <si>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</si>
  <si>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</si>
  <si>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</si>
  <si>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</si>
  <si>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</si>
  <si>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</si>
  <si>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</si>
  <si>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</si>
  <si>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</si>
  <si>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</si>
  <si>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</si>
  <si>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</si>
  <si>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</si>
  <si>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</si>
  <si>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</si>
  <si>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</si>
  <si>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</si>
  <si>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</si>
  <si>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</si>
  <si>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</si>
  <si>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</si>
  <si>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</si>
  <si>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</si>
  <si>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</si>
  <si>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</si>
  <si>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</si>
  <si>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</si>
  <si>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</si>
  <si>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</si>
  <si>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</si>
  <si>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</si>
  <si>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</si>
  <si>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</si>
  <si>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</si>
  <si>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</si>
  <si>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</si>
  <si>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</si>
  <si>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</si>
  <si>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</si>
  <si>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</si>
  <si>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</si>
  <si>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</si>
  <si>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</si>
  <si>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</si>
  <si>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</si>
  <si>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</si>
  <si>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</si>
  <si>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</si>
  <si>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</si>
  <si>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</si>
  <si>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</si>
  <si>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</si>
  <si>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</si>
  <si>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</si>
  <si>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</si>
  <si>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</si>
  <si>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</si>
  <si>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</si>
  <si>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</si>
  <si>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</si>
  <si>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</si>
  <si>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</si>
  <si>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</si>
  <si>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</si>
  <si>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</si>
  <si>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</si>
  <si>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</si>
  <si>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</si>
  <si>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</si>
  <si>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</si>
  <si>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</si>
  <si>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</si>
  <si>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</si>
  <si>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</si>
  <si>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</si>
  <si>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</si>
  <si>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</si>
  <si>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</si>
  <si>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</si>
  <si>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</si>
  <si>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</si>
  <si>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</si>
  <si>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</si>
  <si>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</si>
  <si>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</si>
  <si>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</si>
  <si>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</si>
  <si>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</si>
  <si>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</si>
  <si>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</si>
  <si>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</si>
  <si>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</si>
  <si>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</si>
  <si>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</si>
  <si>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</si>
  <si>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</si>
  <si>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</si>
  <si>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</si>
  <si>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</si>
  <si>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</si>
  <si>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</si>
  <si>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</si>
  <si>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</si>
  <si>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</si>
  <si>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</si>
  <si>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</si>
  <si>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</si>
  <si>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</si>
  <si>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</si>
  <si>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</si>
  <si>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</si>
  <si>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</si>
  <si>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</si>
  <si>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</si>
  <si>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</si>
  <si>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</si>
  <si>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</si>
  <si>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</si>
  <si>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</si>
  <si>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</si>
  <si>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</si>
  <si>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</si>
  <si>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</si>
  <si>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</si>
  <si>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</si>
  <si>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</si>
  <si>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</si>
  <si>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</si>
  <si>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</si>
  <si>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</si>
  <si>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</si>
  <si>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</si>
  <si>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</si>
  <si>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</si>
  <si>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</si>
  <si>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</si>
  <si>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</si>
  <si>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</si>
  <si>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</si>
  <si>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</si>
  <si>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</si>
  <si>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</si>
  <si>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</si>
  <si>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</si>
  <si>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</si>
  <si>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</si>
  <si>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</si>
  <si>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</si>
  <si>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</si>
  <si>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</si>
  <si>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</si>
  <si>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</si>
  <si>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</si>
  <si>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</si>
  <si>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</si>
  <si>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</si>
  <si>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</si>
  <si>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</si>
  <si>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</si>
  <si>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</si>
  <si>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</si>
  <si>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</si>
  <si>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</si>
  <si>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</si>
  <si>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</si>
  <si>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</si>
  <si>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</si>
  <si>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</si>
  <si>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</si>
  <si>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</si>
  <si>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</si>
  <si>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</si>
  <si>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</si>
  <si>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</si>
  <si>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</si>
  <si>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</si>
  <si>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</si>
  <si>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</si>
  <si>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</si>
  <si>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</si>
  <si>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</si>
  <si>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</si>
  <si>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</si>
  <si>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</si>
  <si>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</si>
  <si>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</si>
  <si>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</si>
  <si>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</si>
  <si>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</si>
  <si>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</si>
  <si>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</si>
  <si>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</si>
  <si>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</si>
  <si>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</si>
  <si>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</si>
  <si>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</si>
  <si>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</si>
  <si>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</si>
  <si>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</si>
  <si>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</si>
  <si>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</si>
  <si>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</si>
  <si>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</si>
  <si>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</si>
  <si>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</si>
  <si>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</si>
  <si>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</si>
  <si>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</si>
  <si>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</si>
  <si>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</si>
  <si>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</si>
  <si>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</si>
  <si>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</si>
  <si>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</si>
  <si>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</si>
  <si>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</si>
  <si>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</si>
  <si>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</si>
  <si>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</si>
  <si>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</si>
  <si>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</si>
  <si>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</si>
  <si>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</si>
  <si>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</si>
  <si>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</si>
  <si>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</si>
  <si>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</si>
  <si>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</si>
  <si>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</si>
  <si>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</si>
  <si>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</si>
  <si>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</si>
  <si>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</si>
  <si>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</si>
  <si>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</si>
  <si>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</si>
  <si>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</si>
  <si>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</si>
  <si>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</si>
  <si>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</si>
  <si>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</si>
  <si>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</si>
  <si>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</si>
  <si>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</si>
  <si>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</si>
  <si>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</si>
  <si>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</si>
  <si>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</si>
  <si>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</si>
  <si>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</si>
  <si>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</si>
  <si>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</si>
  <si>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</si>
  <si>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</si>
  <si>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</si>
  <si>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</si>
  <si>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</si>
  <si>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</si>
  <si>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</si>
  <si>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</si>
  <si>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</si>
  <si>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</si>
  <si>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</si>
  <si>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</si>
  <si>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</si>
  <si>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</si>
  <si>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</si>
  <si>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</si>
  <si>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</si>
  <si>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</si>
  <si>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</si>
  <si>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</si>
  <si>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</si>
  <si>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</si>
  <si>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</si>
  <si>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</si>
  <si>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</si>
  <si>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</si>
  <si>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</si>
  <si>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</si>
  <si>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</si>
  <si>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</si>
  <si>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</si>
  <si>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</si>
  <si>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</si>
  <si>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</si>
  <si>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</si>
  <si>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</si>
  <si>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</si>
  <si>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</si>
  <si>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</si>
  <si>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</si>
  <si>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</si>
  <si>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</si>
  <si>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</si>
  <si>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</si>
  <si>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</si>
  <si>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</si>
  <si>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</si>
  <si>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</si>
  <si>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</si>
  <si>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</si>
  <si>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</si>
  <si>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</si>
  <si>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</si>
  <si>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</si>
  <si>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</si>
  <si>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</si>
  <si>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</si>
  <si>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</si>
  <si>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</si>
  <si>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</si>
  <si>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</si>
  <si>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</si>
  <si>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</si>
  <si>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</si>
  <si>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</si>
  <si>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</si>
  <si>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</si>
  <si>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</si>
  <si>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</si>
  <si>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</si>
  <si>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</si>
  <si>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</si>
  <si>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</si>
  <si>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</si>
  <si>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</si>
  <si>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</si>
  <si>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</si>
  <si>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</si>
  <si>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</si>
  <si>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</si>
  <si>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</si>
  <si>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</si>
  <si>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</si>
  <si>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</si>
  <si>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</si>
  <si>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</si>
  <si>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</si>
  <si>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</si>
  <si>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</si>
  <si>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</si>
  <si>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</si>
  <si>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</si>
  <si>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</si>
  <si>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</si>
  <si>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</si>
  <si>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</si>
  <si>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</si>
  <si>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</si>
  <si>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</si>
  <si>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</si>
  <si>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</si>
  <si>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</si>
  <si>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</si>
  <si>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</si>
  <si>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</si>
  <si>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</si>
  <si>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</si>
  <si>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</si>
  <si>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</si>
  <si>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</si>
  <si>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</si>
  <si>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</si>
  <si>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</si>
  <si>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</si>
  <si>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</si>
  <si>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</si>
  <si>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</si>
  <si>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</si>
  <si>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</si>
  <si>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</si>
  <si>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</si>
  <si>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</si>
  <si>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</si>
  <si>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</si>
  <si>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</si>
  <si>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</si>
  <si>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</si>
  <si>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</si>
  <si>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</si>
  <si>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</si>
  <si>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</si>
  <si>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</si>
  <si>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</si>
  <si>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</si>
  <si>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</si>
  <si>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</si>
  <si>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</si>
  <si>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</si>
  <si>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</si>
  <si>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</si>
  <si>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</si>
  <si>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</si>
  <si>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</si>
  <si>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</si>
  <si>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</si>
  <si>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</si>
  <si>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</si>
  <si>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</si>
  <si>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</si>
  <si>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</si>
  <si>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</si>
  <si>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</si>
  <si>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</si>
  <si>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</si>
  <si>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</si>
  <si>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</si>
  <si>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</si>
  <si>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</si>
  <si>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</si>
  <si>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</si>
  <si>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</si>
  <si>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</si>
  <si>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</si>
  <si>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</si>
  <si>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</si>
  <si>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</si>
  <si>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</si>
  <si>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</si>
  <si>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</si>
  <si>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</si>
  <si>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</si>
  <si>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</si>
  <si>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</si>
  <si>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</si>
  <si>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</si>
  <si>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</si>
  <si>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</si>
  <si>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</si>
  <si>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</si>
  <si>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</si>
  <si>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</si>
  <si>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</si>
  <si>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</si>
  <si>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</si>
  <si>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</si>
  <si>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</si>
  <si>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</si>
  <si>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</si>
  <si>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</si>
  <si>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</si>
  <si>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</si>
  <si>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</si>
  <si>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</si>
  <si>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</si>
  <si>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</si>
  <si>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</si>
  <si>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</si>
  <si>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</si>
  <si>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</si>
  <si>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</si>
  <si>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</si>
  <si>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</si>
  <si>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</si>
  <si>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</si>
  <si>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</si>
  <si>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</si>
  <si>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</si>
  <si>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</si>
  <si>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</si>
  <si>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</si>
  <si>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</si>
  <si>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</si>
  <si>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</si>
  <si>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</si>
  <si>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</si>
  <si>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</si>
  <si>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</si>
  <si>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</si>
  <si>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</si>
  <si>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</si>
  <si>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</si>
  <si>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</si>
  <si>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</si>
  <si>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</si>
  <si>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</si>
  <si>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</si>
  <si>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</si>
  <si>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</si>
  <si>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</si>
  <si>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</si>
  <si>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</si>
  <si>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</si>
  <si>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</si>
  <si>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</si>
  <si>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</si>
  <si>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</si>
  <si>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</si>
  <si>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</si>
  <si>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</si>
  <si>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</si>
  <si>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</si>
  <si>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</si>
  <si>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</si>
  <si>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</si>
  <si>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</si>
  <si>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</si>
  <si>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</si>
  <si>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</si>
  <si>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</si>
  <si>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</si>
  <si>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</si>
  <si>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</si>
  <si>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</si>
  <si>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</si>
  <si>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</si>
  <si>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</si>
  <si>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</si>
  <si>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</si>
  <si>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</si>
  <si>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</si>
  <si>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</si>
  <si>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</si>
  <si>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</si>
  <si>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</si>
  <si>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</si>
  <si>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</si>
  <si>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</si>
  <si>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</si>
  <si>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</si>
  <si>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</si>
  <si>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</si>
  <si>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</si>
  <si>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</si>
  <si>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</si>
  <si>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</si>
  <si>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</si>
  <si>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</si>
  <si>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</si>
  <si>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</si>
  <si>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</si>
  <si>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</si>
  <si>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</si>
  <si>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</si>
  <si>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</si>
  <si>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</si>
  <si>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</si>
  <si>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</si>
  <si>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</si>
  <si>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</si>
  <si>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</si>
  <si>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</si>
  <si>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</si>
  <si>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</si>
  <si>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</si>
  <si>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</si>
  <si>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</si>
  <si>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</si>
  <si>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</si>
  <si>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</si>
  <si>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</si>
  <si>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</si>
  <si>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</si>
  <si>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</si>
  <si>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</si>
  <si>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</si>
  <si>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</si>
  <si>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</si>
  <si>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</si>
  <si>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</si>
  <si>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</si>
  <si>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</si>
  <si>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</si>
  <si>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</si>
  <si>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</si>
  <si>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</si>
  <si>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</si>
  <si>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</si>
  <si>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</si>
  <si>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</si>
  <si>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</si>
  <si>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</si>
  <si>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</si>
  <si>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</si>
  <si>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</si>
  <si>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</si>
  <si>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</si>
  <si>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</si>
  <si>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</si>
  <si>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</si>
  <si>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</si>
  <si>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</si>
  <si>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</si>
  <si>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</si>
  <si>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</si>
  <si>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</si>
  <si>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</si>
  <si>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</si>
  <si>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</si>
  <si>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</si>
  <si>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</si>
  <si>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</si>
  <si>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</si>
  <si>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</si>
  <si>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</si>
  <si>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</si>
  <si>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</si>
  <si>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</si>
  <si>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</si>
  <si>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</si>
  <si>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</si>
  <si>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</si>
  <si>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</si>
  <si>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</si>
  <si>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</si>
  <si>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</si>
  <si>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</si>
  <si>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</si>
  <si>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</si>
  <si>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</si>
  <si>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</si>
  <si>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</si>
  <si>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</si>
  <si>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</si>
  <si>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</si>
  <si>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</si>
  <si>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</si>
  <si>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</si>
  <si>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</si>
  <si>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</si>
  <si>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</si>
  <si>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</si>
  <si>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</si>
  <si>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</si>
  <si>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</si>
  <si>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</si>
  <si>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</si>
  <si>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</si>
  <si>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</si>
  <si>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</si>
  <si>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</si>
  <si>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</si>
  <si>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</si>
  <si>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</si>
  <si>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</si>
  <si>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</si>
  <si>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</si>
  <si>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</si>
  <si>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</si>
  <si>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</si>
  <si>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</si>
  <si>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</si>
  <si>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</si>
  <si>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</si>
  <si>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</si>
  <si>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</si>
  <si>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</si>
  <si>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</si>
  <si>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</si>
  <si>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</si>
  <si>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</si>
  <si>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</si>
  <si>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</si>
  <si>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</si>
  <si>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</si>
  <si>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</si>
  <si>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</si>
  <si>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</si>
  <si>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</si>
  <si>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</si>
  <si>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</si>
  <si>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</si>
  <si>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</si>
  <si>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</si>
  <si>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</si>
  <si>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</si>
  <si>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</si>
  <si>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</si>
  <si>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</si>
  <si>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</si>
  <si>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</si>
  <si>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</si>
  <si>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</si>
  <si>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</si>
  <si>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</si>
  <si>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</si>
  <si>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</si>
  <si>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</si>
  <si>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</si>
  <si>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</si>
  <si>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</si>
  <si>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</si>
  <si>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</si>
  <si>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</si>
  <si>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</si>
  <si>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</si>
  <si>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</si>
  <si>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</si>
  <si>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</si>
  <si>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</si>
  <si>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</si>
  <si>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</si>
  <si>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</si>
  <si>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</si>
  <si>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</si>
  <si>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</si>
  <si>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</si>
  <si>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</si>
  <si>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</si>
  <si>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</si>
  <si>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</si>
  <si>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</si>
  <si>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</si>
  <si>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</si>
  <si>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</si>
  <si>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</si>
  <si>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</si>
  <si>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</si>
  <si>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</si>
  <si>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</si>
  <si>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</si>
  <si>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</si>
  <si>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</si>
  <si>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</si>
  <si>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</si>
  <si>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</si>
  <si>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</si>
  <si>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</si>
  <si>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</si>
  <si>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</si>
  <si>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</si>
  <si>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</si>
  <si>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</si>
  <si>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</si>
  <si>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</si>
  <si>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</si>
  <si>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</si>
  <si>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</si>
  <si>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</si>
  <si>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</si>
  <si>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</si>
  <si>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</si>
  <si>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</si>
  <si>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</si>
  <si>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</si>
  <si>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</si>
  <si>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</si>
  <si>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</si>
  <si>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</si>
  <si>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</si>
  <si>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</si>
  <si>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</si>
  <si>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</si>
  <si>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</si>
  <si>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</si>
  <si>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</si>
  <si>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</si>
  <si>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</si>
  <si>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</si>
  <si>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</si>
  <si>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</si>
  <si>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</si>
  <si>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</si>
  <si>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</si>
  <si>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</si>
  <si>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</si>
  <si>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</si>
  <si>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</si>
  <si>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</si>
  <si>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</si>
  <si>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</si>
  <si>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</si>
  <si>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</si>
  <si>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</si>
  <si>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</si>
  <si>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</si>
  <si>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</si>
  <si>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</si>
  <si>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</si>
  <si>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</si>
  <si>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</si>
  <si>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</si>
  <si>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</si>
  <si>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</si>
  <si>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</si>
  <si>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</si>
  <si>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</si>
  <si>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</si>
  <si>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</si>
  <si>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</si>
  <si>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</si>
  <si>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</si>
  <si>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</si>
  <si>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</si>
  <si>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</si>
  <si>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</si>
  <si>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</si>
  <si>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</si>
  <si>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</si>
  <si>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</si>
  <si>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</si>
  <si>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</si>
  <si>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</si>
  <si>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</si>
  <si>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</si>
  <si>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</si>
  <si>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</si>
  <si>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</si>
  <si>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</si>
  <si>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</si>
  <si>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</si>
  <si>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</si>
  <si>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</si>
  <si>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</si>
  <si>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</si>
  <si>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</si>
  <si>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</si>
  <si>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</si>
  <si>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</si>
  <si>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</si>
  <si>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</si>
  <si>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</si>
  <si>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</si>
  <si>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</si>
  <si>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</si>
  <si>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</si>
  <si>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</si>
  <si>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</si>
  <si>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</si>
  <si>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</si>
  <si>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</si>
  <si>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</si>
  <si>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</si>
  <si>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</si>
  <si>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</si>
  <si>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</si>
  <si>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</si>
  <si>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</si>
  <si>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</si>
  <si>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</si>
  <si>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</si>
  <si>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</si>
  <si>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</si>
  <si>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</si>
  <si>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</si>
  <si>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</si>
  <si>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</si>
  <si>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</si>
  <si>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</si>
  <si>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</si>
  <si>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</si>
  <si>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</si>
  <si>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</si>
  <si>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</si>
  <si>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</si>
  <si>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</si>
  <si>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</si>
  <si>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</si>
  <si>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</si>
  <si>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</si>
  <si>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</si>
  <si>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</si>
  <si>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</si>
  <si>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</si>
  <si>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</si>
  <si>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</si>
  <si>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</si>
  <si>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</si>
  <si>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</si>
  <si>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</si>
  <si>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</si>
  <si>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</si>
  <si>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</si>
  <si>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</si>
  <si>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</si>
  <si>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</si>
  <si>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</si>
  <si>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</si>
  <si>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</si>
  <si>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</si>
  <si>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</si>
  <si>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</si>
  <si>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</si>
  <si>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</si>
  <si>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</si>
  <si>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</si>
  <si>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</si>
  <si>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</si>
  <si>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</si>
  <si>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</si>
  <si>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</si>
  <si>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</si>
  <si>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</si>
  <si>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</si>
  <si>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</si>
  <si>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</si>
  <si>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</si>
  <si>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</si>
  <si>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</si>
  <si>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</si>
  <si>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</si>
  <si>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</si>
  <si>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</si>
  <si>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</si>
  <si>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</si>
  <si>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</si>
  <si>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</si>
  <si>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</si>
  <si>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</si>
  <si>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</si>
  <si>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</si>
  <si>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</si>
  <si>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</si>
  <si>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</si>
  <si>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</si>
  <si>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</si>
  <si>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</si>
  <si>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</si>
  <si>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</si>
  <si>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</si>
  <si>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</si>
  <si>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</si>
  <si>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</si>
  <si>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</si>
  <si>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</si>
  <si>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</si>
  <si>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</si>
  <si>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</si>
  <si>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</si>
  <si>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</si>
  <si>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</si>
  <si>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</si>
  <si>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</si>
  <si>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</si>
  <si>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</si>
  <si>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</si>
  <si>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</si>
  <si>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</si>
  <si>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</si>
  <si>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</si>
  <si>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</si>
  <si>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</si>
  <si>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</si>
  <si>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</si>
  <si>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</si>
  <si>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</si>
  <si>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</si>
  <si>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</si>
  <si>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</si>
  <si>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</si>
  <si>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</si>
  <si>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</si>
  <si>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</si>
  <si>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</si>
  <si>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</si>
  <si>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</si>
  <si>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</si>
  <si>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</si>
  <si>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</si>
  <si>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</si>
  <si>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</si>
  <si>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</si>
  <si>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</si>
  <si>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</si>
  <si>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</si>
  <si>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</si>
  <si>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PCM-20251104-00001511</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</si>
  <si>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</si>
  <si>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</si>
  <si>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</si>
  <si>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</si>
  <si>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</si>
  <si>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</si>
  <si>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</si>
  <si>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</si>
  <si>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</si>
  <si>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</si>
  <si>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</si>
  <si>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</si>
  <si>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</si>
  <si>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</si>
  <si>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</si>
  <si>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</si>
  <si>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</si>
  <si>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</si>
  <si>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</si>
  <si>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</si>
  <si>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</si>
  <si>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</si>
  <si>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</si>
  <si>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</si>
  <si>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</si>
  <si>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</si>
  <si>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</si>
  <si>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</si>
  <si>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</si>
  <si>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</si>
  <si>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</si>
  <si>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</si>
  <si>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</si>
  <si>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</si>
  <si>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</si>
  <si>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</si>
  <si>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</si>
  <si>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</si>
  <si>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</si>
  <si>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</si>
  <si>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</si>
  <si>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</si>
  <si>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</si>
  <si>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</si>
  <si>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</si>
  <si>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</si>
  <si>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</si>
  <si>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</si>
  <si>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</si>
  <si>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</si>
  <si>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</si>
  <si>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</si>
  <si>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</si>
  <si>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</si>
  <si>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</si>
  <si>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</si>
  <si>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</si>
  <si>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</si>
  <si>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</si>
  <si>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</si>
  <si>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</si>
  <si>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</si>
  <si>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</si>
  <si>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</si>
  <si>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</si>
  <si>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</si>
  <si>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</si>
  <si>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</si>
  <si>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</si>
  <si>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</si>
  <si>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</si>
  <si>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</si>
  <si>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</si>
  <si>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</si>
  <si>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</si>
  <si>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</si>
  <si>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</si>
  <si>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</si>
  <si>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</si>
  <si>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</si>
  <si>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</si>
  <si>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</si>
  <si>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</si>
  <si>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</si>
  <si>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dub0564</t>
  </si>
  <si>
    <t xml:space="preserve"> </t>
  </si>
  <si>
    <t xml:space="preserve"> PCM-20250215-00000830 </t>
  </si>
  <si>
    <t>LTE site still down and  site located in aramco area access issue need special permission</t>
  </si>
  <si>
    <t>no pcm</t>
  </si>
  <si>
    <t>EM team at site TS</t>
  </si>
  <si>
    <t>PCM-20251104-00001724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</si>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</sst>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302.75202453703969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0.1349990740782232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8.0670370371080935E-2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45965.700450462966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45965.700450462966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45965.700450462966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45965.700450462966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45965.700450462966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45965.700450462966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45965.700450462966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45965.700450462966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45965.700450462966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45965.700450462966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45965.700450462966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45965.700450462966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45965.700450462966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45965.700450462966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45965.700450462966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45965.700450462966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45965.700450462966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45965.700450462966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45965.700450462966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45965.700450462966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45965.700450462966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45965.700450462966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45965.700450462966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45965.700450462966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45965.700450462966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45965.700450462966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45965.700450462966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45965.700450462966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45965.700450462966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45965.700450462966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45965.700450462966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45965.700450462966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45965.700450462966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45965.700450462966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45965.700450462966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45965.700450462966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45965.700450462966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45965.700450462966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45965.700450462966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45965.700450462966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45965.700450462966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45965.700450462966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45965.700450462966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45965.700450462966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45965.700450462966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45965.700450462966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45965.700450462966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45965.700450462966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45965.700450462966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45965.700450462966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45965.700450462966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45965.700450462966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45965.700450462966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45965.700450462966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45965.700450462966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45965.700450462966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45965.700450462966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45965.700450462966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45965.700450462966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45965.700450462966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45965.700450462966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45965.700450462966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45965.700450462966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45965.700450462966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45965.700450462966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45965.700450462966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45965.700450462966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45965.700450462966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45965.700450462966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45965.700450462966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45965.700450462966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45965.700450462966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45965.700450462966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45965.700450462966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45965.700450462966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45965.700450462966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45965.700450462966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45965.700450462966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45965.700450462966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45965.700450462966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45965.700450462966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45965.700450462966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45965.700450462966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45965.700450462966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45965.700450462966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45965.700450462966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45965.700450462966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45965.700450462966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45965.700450462966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45965.700450462966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45965.700450462966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45965.700450462966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45965.700450462966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45965.700450462966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45965.700450462966</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45965.700450462966</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140.70061250000435</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6.9583671296350076</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45965.700450462966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45965.700450462966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R2</v>
      </c>
      <c r="C7" s="18"/>
      <c r="D7" s="18" t="s">
        <v>39111</v>
      </c>
      <c r="E7" s="113"/>
      <c r="F7" s="114"/>
      <c r="G7" s="115">
        <f ca="1">IFERROR(NOW()-F7,"-")</f>
        <v>45965.700450462966</v>
      </c>
      <c r="H7" s="114"/>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45965.700450462966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45965.700450462966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45965.700450462966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45965.700450462966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45965.700450462966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45965.700450462966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45965.700450462966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45965.700450462966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45965.700450462966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45965.700450462966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45965.700450462966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45965.700450462966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45965.700450462966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45965.700450462966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45965.700450462966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45965.700450462966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45965.700450462966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45965.700450462966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45965.700450462966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45965.700450462966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45965.700450462966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45965.700450462966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45965.700450462966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45965.700450462966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45965.700450462966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45965.700450462966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45965.700450462966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45965.700450462966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45965.700450462966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45965.700450462966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45965.700450462966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45965.700450462966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45965.700450462966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45965.700450462966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45965.700450462966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45965.700450462966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45965.700450462966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45965.700450462966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45965.700450462966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45965.700450462966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45965.700450462966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45965.700450462966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45965.700450462966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45965.700450462966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45965.700450462966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45965.700450462966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45965.700450462966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45965.700450462966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45965.700450462966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45965.700450462966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45965.700450462966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45965.700450462966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45965.700450462966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45965.700450462966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45965.700450462966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45965.700450462966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45965.700450462966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45965.700450462966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45965.700450462966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45965.700450462966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45965.700450462966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45965.700450462966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45965.700450462966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45965.700450462966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45965.700450462966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45965.700450462966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45965.700450462966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45965.700450462966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45965.700450462966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45965.700450462966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45965.700450462966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45965.700450462966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45965.700450462966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45965.700450462966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45965.700450462966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45965.700450462966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45965.700450462966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45965.700450462966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45965.700450462966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45965.700450462966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45965.700450462966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45965.700450462966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45965.700450462966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45965.700450462966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45965.700450462966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45965.700450462966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45965.700450462966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45965.700450462966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45965.700450462966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45965.700450462966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45965.700450462966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45965.700450462966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45965.700450462966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45965.700450462966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45965.700450462966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45965.700450462966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45965.700450462966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45965.700450462966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45965.700450462966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45965.700450462966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45965.700450462966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45965.700450462966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45965.700450462966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45965.700450462966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45965.700450462966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45965.700450462966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45965.700450462966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45965.700450462966</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45965.700450462966</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45965.700450462966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45965.700450462966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45965.700450462966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45965.700450462966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45965.700450462966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45965.700450462966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45965.700450462966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45965.700450462966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45965.700450462966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45965.700450462966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45965.700450462966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45965.700450462966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45965.700450462966</v>
      </c>
      <c r="H15" s="22" t="s">
        <v>39112</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45965.700450462966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45965.700450462966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45965.700450462966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45965.700450462966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45965.700450462966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45965.700450462966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45965.700450462966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45965.700450462966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45965.700450462966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45965.700450462966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45965.700450462966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45965.700450462966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45965.700450462966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45965.700450462966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45965.700450462966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45965.700450462966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45965.700450462966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45965.700450462966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45965.700450462966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45965.700450462966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45965.700450462966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45965.700450462966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45965.700450462966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45965.700450462966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45965.700450462966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45965.700450462966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45965.700450462966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45965.700450462966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45965.700450462966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45965.700450462966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45965.700450462966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45965.700450462966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45965.700450462966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45965.700450462966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45965.700450462966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45965.700450462966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45965.700450462966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45965.700450462966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45965.700450462966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45965.700450462966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45965.700450462966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45965.700450462966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45965.700450462966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45965.700450462966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45965.700450462966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45965.700450462966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45965.700450462966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45965.700450462966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45965.700450462966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45965.700450462966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45965.700450462966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45965.700450462966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45965.700450462966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45965.700450462966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45965.700450462966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45965.700450462966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45965.700450462966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45965.700450462966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45965.700450462966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45965.700450462966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45965.700450462966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45965.700450462966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45965.700450462966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45965.700450462966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45965.700450462966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45965.700450462966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45965.700450462966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45965.700450462966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45965.700450462966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45965.700450462966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45965.700450462966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45965.700450462966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45965.700450462966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45965.700450462966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45965.700450462966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45965.700450462966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45965.700450462966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45965.700450462966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45965.700450462966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45965.700450462966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45965.700450462966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45965.700450462966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45965.700450462966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45965.700450462966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45965.700450462966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45965.700450462966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45965.700450462966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45965.700450462966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45965.700450462966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45965.700450462966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45965.700450462966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45965.700450462966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45965.700450462966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45965.700450462966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45965.700450462966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45965.700450462966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45965.700450462966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45965.700450462966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45965.700450462966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45965.700450462966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45965.700450462966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45965.700450462966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45965.700450462966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45965.700450462966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45965.700450462966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45965.700450462966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45965.700450462966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45965.700450462966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45965.700450462966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45965.700450462966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45965.700450462966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45965.700450462966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45965.700450462966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45965.700450462966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45965.700450462966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45965.700450462966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45965.700450462966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45965.700450462966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45965.700450462966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45965.700450462966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45965.700450462966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45965.700450462966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45965.700450462966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45965.700450462966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45965.700450462966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45965.700450462966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45965.700450462966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45965.700450462966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45965.700450462966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45965.700450462966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45965.700450462966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45965.700450462966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45965.700450462966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45965.700450462966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45965.700450462966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45965.700450462966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45965.700450462966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45965.700450462966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45965.700450462966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45965.700450462966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45965.700450462966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45965.700450462966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45965.700450462966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45965.700450462966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45965.700450462966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45965.700450462966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45965.700450462966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45965.700450462966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45965.700450462966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45965.700450462966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45965.700450462966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45965.700450462966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45965.700450462966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45965.700450462966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45965.700450462966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45965.700450462966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45965.700450462966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45965.700450462966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45965.700450462966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45965.700450462966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45965.700450462966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45965.700450462966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45965.700450462966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45965.700450462966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45965.700450462966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45965.700450462966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45965.700450462966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45965.700450462966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45965.700450462966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45965.700450462966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45965.700450462966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45965.700450462966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45965.700450462966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45965.700450462966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45965.700450462966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45965.700450462966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45965.700450462966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45965.700450462966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45965.700450462966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45965.700450462966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45965.700450462966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45965.700450462966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45965.700450462966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45965.700450462966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45965.700450462966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45965.700450462966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45965.700450462966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45965.700450462966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45965.700450462966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45965.700450462966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45965.700450462966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45965.700450462966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45965.700450462966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45965.700450462966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45965.700450462966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45965.700450462966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45965.700450462966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45965.700450462966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45965.700450462966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45965.700450462966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45965.700450462966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45965.700450462966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45965.700450462966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45965.700450462966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45965.700450462966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45965.700450462966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45965.700450462966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45965.700450462966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45965.700450462966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45965.700450462966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45965.700450462966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45965.700450462966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45965.700450462966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45965.700450462966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45965.700450462966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45965.700450462966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45965.700450462966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45965.700450462966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45965.700450462966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45965.700450462966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45965.700450462966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45965.700450462966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45965.700450462966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45965.700450462966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45965.700450462966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45965.700450462966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45965.700450462966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45965.700450462966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45965.700450462966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45965.700450462966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45965.700450462966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45965.700450462966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45965.700450462966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45965.700450462966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45965.700450462966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45965.700450462966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45965.700450462966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45965.700450462966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45965.700450462966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45965.700450462966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45965.700450462966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45965.700450462966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45965.700450462966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45965.700450462966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45965.700450462966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45965.700450462966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45965.700450462966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45965.700450462966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45965.700450462966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45965.700450462966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45965.700450462966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45965.700450462966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45965.700450462966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45965.700450462966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45965.700450462966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45965.700450462966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45965.700450462966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45965.700450462966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45965.700450462966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45965.700450462966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45965.700450462966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45965.700450462966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45965.700450462966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45965.700450462966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45965.700450462966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45965.700450462966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45965.700450462966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45965.700450462966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45965.700450462966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45965.700450462966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45965.700450462966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45965.700450462966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45965.700450462966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45965.700450462966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45965.700450462966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45965.700450462966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45965.700450462966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45965.700450462966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45965.700450462966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45965.700450462966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45965.700450462966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45965.700450462966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45965.700450462966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45965.700450462966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45965.700450462966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45965.700450462966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45965.700450462966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45965.700450462966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45965.700450462966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45965.700450462966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45965.700450462966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45965.700450462966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45965.700450462966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45965.700450462966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45965.700450462966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45965.700450462966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45965.700450462966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45965.700450462966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45965.700450462966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45965.700450462966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45965.700450462966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45965.700450462966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45965.700450462966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45965.700450462966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45965.700450462966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45965.700450462966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45965.700450462966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45965.700450462966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45965.700450462966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45965.700450462966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45965.700450462966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45965.700450462966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45965.700450462966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45965.700450462966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45965.700450462966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45965.700450462966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45965.700450462966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45965.700450462966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45965.700450462966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45965.700450462966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45965.700450462966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45965.700450462966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45965.700450462966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45965.700450462966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45965.700450462966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45965.700450462966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45965.700450462966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45965.700450462966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45965.700450462966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45965.700450462966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45965.700450462966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45965.700450462966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45965.700450462966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45965.700450462966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45965.700450462966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45965.700450462966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45965.700450462966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45965.700450462966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45965.700450462966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45965.700450462966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45965.700450462966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45965.700450462966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45965.700450462966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45965.700450462966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45965.700450462966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45965.700450462966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45965.700450462966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45965.700450462966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45965.700450462966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45965.700450462966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45965.700450462966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45965.700450462966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45965.700450462966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45965.700450462966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45965.700450462966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45965.700450462966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45965.700450462966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45965.700450462966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45965.700450462966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45965.700450462966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45965.700450462966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45965.700450462966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45965.700450462966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45965.700450462966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45965.700450462966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45965.700450462966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45965.700450462966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45965.700450462966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45965.700450462966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45965.700450462966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45965.700450462966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45965.700450462966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45965.700450462966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45965.700450462966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45965.700450462966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45965.700450462966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45965.700450462966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45965.700450462966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45965.700450462966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45965.700450462966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45965.700450462966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45965.700450462966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45965.700450462966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45965.700450462966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45965.700450462966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45965.700450462966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45965.700450462966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45965.700450462966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45965.700450462966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45965.700450462966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45965.700450462966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45965.700450462966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45965.700450462966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45965.700450462966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45965.700450462966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45965.700450462966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45965.700450462966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45965.700450462966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45965.700450462966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45965.700450462966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45965.700450462966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45965.700450462966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45965.700450462966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45965.700450462966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45965.700450462966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45965.700450462966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45965.700450462966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45965.700450462966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45965.700450462966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45965.700450462966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45965.700450462966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45965.700450462966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45965.700450462966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45965.700450462966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45965.700450462966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45965.700450462966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45965.700450462966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45965.700450462966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45965.700450462966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45965.700450462966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45965.700450462966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45965.700450462966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45965.700450462966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45965.700450462966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45965.700450462966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45965.700450462966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45965.700450462966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45965.700450462966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45965.700450462966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45965.700450462966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45965.700450462966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45965.700450462966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45965.700450462966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45965.700450462966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45965.700450462966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45965.700450462966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45965.700450462966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45965.700450462966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45965.700450462966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45965.700450462966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45965.700450462966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45965.700450462966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45965.700450462966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45965.700450462966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45965.700450462966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45965.700450462966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45965.700450462966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45965.700450462966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45965.700450462966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45965.700450462966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45965.700450462966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45965.700450462966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45965.700450462966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45965.700450462966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45965.700450462966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45965.700450462966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45965.700450462966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45965.700450462966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45965.700450462966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45965.700450462966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45965.700450462966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45965.700450462966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45965.700450462966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45965.700450462966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45965.700450462966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45965.700450462966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45965.700450462966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45965.700450462966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45965.700450462966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45965.700450462966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45965.700450462966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45965.700450462966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45965.700450462966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45965.700450462966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45965.700450462966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45965.700450462966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45965.700450462966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45965.700450462966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45965.700450462966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45965.700450462966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45965.700450462966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45965.700450462966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45965.700450462966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45965.700450462966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45965.700450462966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45965.700450462966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45965.700450462966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45965.700450462966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45965.700450462966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45965.700450462966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45965.700450462966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45965.700450462966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45965.700450462966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45965.700450462966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45965.700450462966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45965.700450462966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45965.700450462966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45965.700450462966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45965.700450462966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45965.700450462966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45965.700450462966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45965.700450462966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45965.700450462966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45965.700450462966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45965.700450462966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45965.700450462966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45965.700450462966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45965.700450462966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45965.700450462966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45965.700450462966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45965.700450462966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45965.700450462966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45965.700450462966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45965.700450462966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45965.700450462966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45965.700450462966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45965.700450462966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45965.700450462966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45965.700450462966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45965.700450462966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45965.700450462966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45965.700450462966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45965.700450462966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45965.700450462966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45965.700450462966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45965.700450462966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45965.700450462966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45965.700450462966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45965.700450462966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45965.700450462966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45965.700450462966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45965.700450462966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45965.700450462966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45965.700450462966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45965.700450462966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45965.700450462966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45965.700450462966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45965.700450462966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45965.700450462966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45965.700450462966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45965.700450462966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45965.700450462966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45965.700450462966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45965.700450462966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45965.700450462966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45965.700450462966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45965.700450462966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45965.700450462966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45965.700450462966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45965.700450462966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45965.700450462966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45965.700450462966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45965.700450462966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45965.700450462966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45965.700450462966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45965.700450462966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45965.700450462966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45965.700450462966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45965.700450462966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45965.700450462966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45965.700450462966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45965.700450462966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45965.700450462966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45965.700450462966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45965.700450462966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45965.700450462966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45965.700450462966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45965.700450462966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45965.700450462966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45965.700450462966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45965.700450462966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45965.700450462966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45965.700450462966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45965.700450462966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45965.700450462966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45965.700450462966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45965.700450462966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45965.700450462966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45965.700450462966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45965.700450462966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45965.700450462966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45965.700450462966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45965.700450462966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45965.700450462966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45965.700450462966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45965.700450462966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45965.700450462966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45965.700450462966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45965.700450462966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45965.700450462966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45965.700450462966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45965.700450462966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45965.700450462966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45965.700450462966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45965.700450462966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45965.700450462966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45965.700450462966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45965.700450462966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45965.700450462966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45965.700450462966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45965.700450462966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45965.700450462966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45965.700450462966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45965.700450462966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45965.700450462966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45965.700450462966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45965.700450462966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45965.700450462966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45965.700450462966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45965.700450462966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45965.700450462966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45965.700450462966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45965.700450462966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45965.700450462966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45965.700450462966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45965.700450462966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45965.700450462966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45965.700450462966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45965.700450462966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45965.700450462966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45965.700450462966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45965.700450462966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45965.700450462966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45965.700450462966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45965.700450462966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45965.700450462966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45965.700450462966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45965.700450462966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45965.700450462966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45965.700450462966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45965.700450462966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45965.700450462966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45965.700450462966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45965.700450462966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45965.700450462966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45965.700450462966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45965.700450462966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45965.700450462966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45965.700450462966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45965.700450462966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45965.700450462966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45965.700450462966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45965.700450462966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45965.700450462966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45965.700450462966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45965.700450462966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45965.700450462966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45965.700450462966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45965.700450462966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45965.700450462966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45965.700450462966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45965.700450462966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45965.700450462966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45965.700450462966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45965.700450462966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45965.700450462966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45965.700450462966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45965.700450462966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45965.700450462966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45965.700450462966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45965.700450462966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45965.700450462966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45965.700450462966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45965.700450462966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45965.700450462966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45965.700450462966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45965.700450462966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45965.700450462966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45965.700450462966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45965.700450462966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45965.700450462966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45965.700450462966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45965.700450462966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45965.700450462966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45965.700450462966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45965.700450462966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45965.700450462966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45965.700450462966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45965.700450462966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45965.700450462966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45965.700450462966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45965.700450462966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45965.700450462966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45965.700450462966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45965.700450462966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45965.700450462966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45965.700450462966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45965.700450462966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45965.700450462966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45965.700450462966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45965.700450462966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45965.700450462966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45965.700450462966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45965.700450462966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45965.700450462966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45965.700450462966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45965.700450462966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45965.700450462966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45965.700450462966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45965.700450462966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45965.700450462966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45965.700450462966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45965.700450462966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45965.700450462966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45965.700450462966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45965.700450462966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45965.700450462966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45965.700450462966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45965.700450462966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45965.700450462966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45965.700450462966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45965.700450462966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45965.700450462966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45965.700450462966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45965.700450462966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45965.700450462966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45965.700450462966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45965.700450462966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45965.700450462966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45965.700450462966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45965.700450462966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45965.700450462966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45965.700450462966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45965.700450462966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45965.700450462966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45965.700450462966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45965.700450462966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45965.700450462966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45965.700450462966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45965.700450462966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45965.700450462966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45965.700450462966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45965.700450462966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45965.700450462966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45965.700450462966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45965.700450462966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45965.700450462966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45965.700450462966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45965.700450462966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45965.700450462966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45965.700450462966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45965.700450462966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45965.700450462966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45965.700450462966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45965.700450462966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45965.700450462966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45965.700450462966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45965.700450462966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45965.700450462966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45965.700450462966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45965.700450462966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45965.700450462966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45965.700450462966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45965.700450462966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45965.700450462966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45965.700450462966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45965.700450462966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45965.700450462966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45965.700450462966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45965.700450462966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45965.700450462966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45965.700450462966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45965.700450462966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45965.700450462966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45965.700450462966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45965.700450462966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45965.700450462966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45965.700450462966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45965.700450462966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45965.700450462966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45965.700450462966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45965.700450462966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45965.700450462966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45965.700450462966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45965.700450462966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45965.700450462966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45965.700450462966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45965.700450462966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45965.700450462966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45965.700450462966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45965.700450462966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45965.700450462966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45965.700450462966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45965.700450462966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45965.700450462966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45965.700450462966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45965.700450462966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45965.700450462966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45965.700450462966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45965.700450462966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45965.700450462966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45965.700450462966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45965.700450462966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45965.700450462966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45965.700450462966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45965.700450462966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45965.700450462966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45965.700450462966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45965.700450462966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45965.700450462966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45965.700450462966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45965.700450462966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45965.700450462966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45965.700450462966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45965.700450462966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45965.700450462966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45965.700450462966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45965.700450462966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45965.700450462966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45965.700450462966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45965.700450462966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45965.700450462966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45965.700450462966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45965.700450462966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45965.700450462966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45965.700450462966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45965.700450462966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45965.700450462966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45965.700450462966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45965.700450462966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45965.700450462966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45965.700450462966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45965.700450462966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45965.700450462966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45965.700450462966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45965.700450462966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45965.700450462966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45965.700450462966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45965.700450462966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45965.700450462966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45965.700450462966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45965.700450462966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45965.700450462966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45965.700450462966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45965.700450462966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45965.700450462966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45965.700450462966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45965.700450462966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45965.700450462966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45965.700450462966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45965.700450462966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45965.700450462966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45965.700450462966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45965.700450462966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45965.700450462966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45965.700450462966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45965.700450462966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45965.700450462966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45965.700450462966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45965.700450462966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45965.700450462966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45965.700450462966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45965.700450462966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45965.700450462966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45965.700450462966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45965.700450462966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45965.700450462966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45965.700450462966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45965.700450462966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45965.700450462966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45965.700450462966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45965.700450462966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45965.700450462966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45965.700450462966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45965.700450462966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45965.700450462966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45965.700450462966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45965.700450462966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45965.700450462966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45965.700450462966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45965.700450462966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45965.700450462966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45965.700450462966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45965.700450462966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45965.700450462966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45965.700450462966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45965.700450462966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45965.700450462966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45965.700450462966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45965.700450462966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45965.700450462966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45965.700450462966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45965.700450462966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45965.700450462966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45965.700450462966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45965.700450462966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45965.700450462966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45965.700450462966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45965.700450462966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45965.700450462966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45965.700450462966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45965.700450462966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45965.700450462966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45965.700450462966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45965.700450462966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45965.700450462966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45965.700450462966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45965.700450462966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45965.700450462966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45965.700450462966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45965.700450462966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45965.700450462966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45965.700450462966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45965.700450462966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45965.700450462966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45965.700450462966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45965.700450462966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45965.700450462966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45965.700450462966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45965.700450462966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45965.700450462966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45965.700450462966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45965.700450462966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45965.700450462966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45965.700450462966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45965.700450462966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45965.700450462966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45965.700450462966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45965.700450462966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45965.700450462966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45965.700450462966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45965.700450462966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45965.700450462966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45965.700450462966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45965.700450462966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45965.700450462966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45965.700450462966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45965.700450462966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45965.700450462966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45965.700450462966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45965.700450462966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45965.700450462966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45965.700450462966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45965.700450462966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45965.700450462966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45965.700450462966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45965.700450462966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45965.700450462966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45965.700450462966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45965.700450462966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45965.700450462966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45965.700450462966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45965.700450462966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45965.700450462966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45965.700450462966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45965.700450462966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45965.700450462966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45965.700450462966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45965.700450462966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45965.700450462966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45965.700450462966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45965.700450462966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45965.700450462966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45965.700450462966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45965.700450462966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45965.700450462966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45965.700450462966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45965.700450462966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45965.700450462966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45965.700450462966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45965.700450462966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45965.700450462966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45965.700450462966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45965.700450462966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45965.700450462966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45965.700450462966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45965.700450462966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45965.700450462966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45965.700450462966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45965.700450462966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45965.700450462966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45965.700450462966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45965.700450462966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45965.700450462966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45965.700450462966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45965.700450462966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45965.700450462966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45965.700450462966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45965.700450462966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45965.700450462966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45965.700450462966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45965.700450462966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45965.700450462966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45965.700450462966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45965.700450462966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45965.700450462966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45965.700450462966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45965.700450462966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45965.700450462966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45965.700450462966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45965.700450462966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45965.700450462966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45965.700450462966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45965.700450462966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45965.700450462966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45965.700450462966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45965.700450462966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45965.700450462966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45965.700450462966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45965.700450462966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45965.700450462966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45965.700450462966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45965.700450462966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45965.700450462966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45965.700450462966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45965.700450462966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45965.700450462966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45965.700450462966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45965.700450462966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45965.700450462966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45965.700450462966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45965.700450462966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45965.700450462966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45965.700450462966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45965.700450462966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45965.700450462966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45965.700450462966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45965.700450462966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45965.700450462966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45965.700450462966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45965.700450462966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45965.700450462966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45965.700450462966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45965.700450462966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45965.700450462966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45965.700450462966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45965.700450462966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45965.700450462966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45965.700450462966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45965.700450462966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45965.700450462966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45965.700450462966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45965.700450462966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45965.700450462966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45965.700450462966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45965.700450462966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45965.700450462966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45965.700450462966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45965.700450462966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45965.700450462966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45965.700450462966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45965.700450462966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45965.700450462966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45965.700450462966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45965.700450462966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45965.700450462966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45965.700450462966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45965.700450462966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45965.700450462966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45965.700450462966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45965.700450462966</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H14" sqref="H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262.21973287036963</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120" t="s">
        <v>37273</v>
      </c>
      <c r="E3" s="97" t="s">
        <v>39021</v>
      </c>
      <c r="F3" s="122"/>
      <c r="G3" s="123">
        <f ca="1">IFERROR(NOW()-F3,"")</f>
        <v>45965.700450462966</v>
      </c>
      <c r="H3" s="122">
        <v>45965.562152777777</v>
      </c>
      <c r="I3" s="118" t="str">
        <f>IFERROR(VLOOKUP(D3,DB!A:F,6,0),"")</f>
        <v>Generator-SG</v>
      </c>
      <c r="J3" s="118" t="str">
        <f>IFERROR(VLOOKUP(D3,DB!A:G,7,0),"")</f>
        <v>No BB Shifted</v>
      </c>
      <c r="K3" s="124" t="s">
        <v>39116</v>
      </c>
      <c r="L3" s="120" t="str">
        <f>IFERROR(VLOOKUP(D3,DB!A:I,9,0),"")</f>
        <v>Latis</v>
      </c>
    </row>
    <row r="4" spans="1:16" ht="15" customHeight="1">
      <c r="A4" s="118" t="s">
        <v>39117</v>
      </c>
      <c r="B4" s="118" t="str">
        <f>IFERROR(VLOOKUP(D4,DB!A:K,11,0),"")</f>
        <v>R4</v>
      </c>
      <c r="C4" s="119">
        <v>3</v>
      </c>
      <c r="D4" s="120" t="s">
        <v>36120</v>
      </c>
      <c r="E4" s="97" t="s">
        <v>39021</v>
      </c>
      <c r="F4" s="122">
        <v>45965.688587962963</v>
      </c>
      <c r="G4" s="123">
        <f ca="1">IFERROR(NOW()-F4,"")</f>
        <v>1.186250000318978E-2</v>
      </c>
      <c r="H4" s="122">
        <v>45965.671840277777</v>
      </c>
      <c r="I4" s="118" t="str">
        <f>IFERROR(VLOOKUP(D4,DB!A:F,6,0),"")</f>
        <v>SCECO</v>
      </c>
      <c r="J4" s="118" t="str">
        <f>IFERROR(VLOOKUP(D4,DB!A:G,7,0),"")</f>
        <v>Dead</v>
      </c>
      <c r="K4" s="124"/>
      <c r="L4" s="120" t="str">
        <f>IFERROR(VLOOKUP(D4,DB!A:I,9,0),"")</f>
        <v>Latis</v>
      </c>
    </row>
    <row r="5" spans="1:16" ht="15" customHeight="1">
      <c r="A5" s="118"/>
      <c r="B5" s="118" t="str">
        <f>IFERROR(VLOOKUP(D5,DB!A:K,11,0),"")</f>
        <v/>
      </c>
      <c r="C5" s="119"/>
      <c r="D5" s="120"/>
      <c r="E5" s="97"/>
      <c r="F5" s="122"/>
      <c r="G5" s="123">
        <f ca="1">IFERROR(NOW()-F5,"")</f>
        <v>45965.700450462966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45965.700450462966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45965.700450462966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45965.700450462966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45965.700450462966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45965.700450462966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45965.700450462966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45965.700450462966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45965.700450462966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45965.700450462966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45965.700450462966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45965.700450462966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45965.700450462966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45965.700450462966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45965.700450462966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45965.700450462966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45965.700450462966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45965.700450462966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45965.700450462966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45965.700450462966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45965.700450462966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45965.700450462966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45965.700450462966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45965.700450462966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45965.700450462966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45965.700450462966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45965.700450462966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45965.700450462966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45965.700450462966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45965.700450462966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45965.700450462966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45965.700450462966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45965.700450462966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45965.700450462966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45965.700450462966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45965.700450462966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45965.700450462966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45965.700450462966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45965.700450462966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45965.700450462966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45965.700450462966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45965.700450462966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45965.700450462966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45965.700450462966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45965.700450462966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45965.700450462966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45965.700450462966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45965.700450462966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45965.700450462966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45965.700450462966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45965.700450462966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45965.700450462966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45965.700450462966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45965.700450462966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45965.700450462966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45965.700450462966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45965.700450462966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45965.700450462966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45965.700450462966</v>
      </c>
      <c r="H63" s="122"/>
      <c r="I63" s="118" t="str">
        <f>IFERROR(VLOOKUP(D63,DB!A:F,6,0),"")</f>
        <v/>
      </c>
      <c r="J63" s="118" t="str">
        <f>IFERROR(VLOOKUP(D63,DB!A:G,7,0),"")</f>
        <v/>
      </c>
      <c r="K63" s="124"/>
      <c r="L63" s="120" t="str">
        <f>IFERROR(VLOOKUP(D63,DB!A:I,9,0),"")</f>
        <v/>
      </c>
    </row>
    <row r="64" spans="1:12" ht="15" customHeight="1">
      <c r="A64" s="125"/>
      <c r="B64" s="125" t="str">
        <f>IFERROR(VLOOKUP(D64,DB!A:K,11,0),"")</f>
        <v/>
      </c>
      <c r="C64" s="126"/>
      <c r="D64" s="127"/>
      <c r="E64" s="128"/>
      <c r="F64" s="129"/>
      <c r="G64" s="130">
        <f ca="1">IFERROR(NOW()-F64,"")</f>
        <v>45965.700450462966</v>
      </c>
      <c r="H64" s="129"/>
      <c r="I64" s="125" t="str">
        <f>IFERROR(VLOOKUP(D64,DB!A:F,6,0),"")</f>
        <v/>
      </c>
      <c r="J64" s="125" t="str">
        <f>IFERROR(VLOOKUP(D64,DB!A:G,7,0),"")</f>
        <v/>
      </c>
      <c r="K64" s="131"/>
      <c r="L64" s="127" t="str">
        <f>IFERROR(VLOOKUP(D64,DB!A:I,9,0),"")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73.868390277777507</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39.511573148149182</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17.039339351853414</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45965.700450462966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45965.700450462966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45965.700450462966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45965.700450462966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45965.700450462966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45965.700450462966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45965.700450462966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45965.700450462966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45965.700450462966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45965.700450462966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45965.700450462966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45965.700450462966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45965.700450462966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45965.700450462966</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45965.700450462966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45965.700450462966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45965.700450462966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45965.700450462966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45965.700450462966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45965.700450462966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45965.700450462966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45965.700450462966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45965.700450462966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45965.700450462966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45965.700450462966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45965.700450462966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45965.700450462966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45965.700450462966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45965.700450462966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45965.700450462966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45965.700450462966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45965.700450462966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45965.700450462966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45965.700450462966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45965.700450462966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45965.700450462966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45965.700450462966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45965.700450462966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45965.700450462966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45965.700450462966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45965.700450462966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45965.700450462966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45965.700450462966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45965.700450462966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45965.700450462966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45965.700450462966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45965.700450462966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45965.700450462966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45965.700450462966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45965.700450462966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45965.700450462966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45965.700450462966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45965.700450462966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45965.700450462966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45965.700450462966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45965.700450462966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45965.700450462966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45965.700450462966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45965.700450462966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45965.700450462966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45965.700450462966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45965.700450462966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45965.700450462966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45965.700450462966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45965.700450462966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45965.700450462966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45965.700450462966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45965.700450462966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45965.700450462966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45965.700450462966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45965.700450462966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45965.700450462966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45965.700450462966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45965.700450462966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45965.700450462966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45965.700450462966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45965.700450462966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45965.700450462966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45965.700450462966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45965.700450462966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45965.700450462966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45965.700450462966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45965.700450462966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45965.700450462966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45965.700450462966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45965.700450462966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45965.700450462966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45965.700450462966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45965.700450462966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45965.700450462966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45965.700450462966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45965.700450462966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45965.700450462966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45965.700450462966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45965.700450462966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45965.700450462966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45965.700450462966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45965.700450462966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45965.700450462966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45965.700450462966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45965.700450462966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45965.700450462966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45965.700450462966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45965.700450462966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45965.700450462966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45965.700450462966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45965.700450462966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45965.700450462966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45965.700450462966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45965.700450462966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45965.700450462966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45965.700450462966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45965.700450462966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45965.700450462966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45965.700450462966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45965.700450462966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45965.700450462966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45965.700450462966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45965.700450462966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45965.700450462966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45965.700450462966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45965.700450462966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45965.700450462966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45965.700450462966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45965.700450462966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45965.700450462966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45965.700450462966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45965.700450462966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45965.700450462966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45965.700450462966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45965.700450462966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45965.700450462966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45965.700450462966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45965.700450462966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45965.700450462966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45965.700450462966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45965.700450462966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45965.700450462966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45965.700450462966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45965.700450462966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45965.700450462966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45965.700450462966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45965.700450462966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45965.700450462966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45965.700450462966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45965.700450462966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45965.700450462966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45965.700450462966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45965.700450462966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45965.700450462966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45965.700450462966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45965.700450462966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45965.700450462966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45965.700450462966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45965.700450462966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45965.700450462966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45965.700450462966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45965.700450462966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45965.700450462966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45965.700450462966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45965.700450462966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45965.700450462966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45965.700450462966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45965.700450462966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45965.700450462966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45965.700450462966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45965.700450462966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45965.700450462966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45965.700450462966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45965.700450462966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45965.700450462966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45965.700450462966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45965.700450462966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45965.700450462966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45965.700450462966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45965.700450462966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45965.700450462966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45965.700450462966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45965.700450462966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45965.700450462966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45965.700450462966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45965.700450462966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45965.700450462966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45965.700450462966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45965.700450462966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45965.700450462966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45965.700450462966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45965.700450462966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45965.700450462966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45965.700450462966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45965.700450462966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45965.700450462966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45965.700450462966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45965.700450462966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45965.700450462966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45965.700450462966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45965.700450462966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45965.700450462966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45965.700450462966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45965.700450462966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45965.700450462966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45965.700450462966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45965.700450462966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45965.700450462966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45965.700450462966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45965.700450462966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45965.700450462966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45965.700450462966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45965.700450462966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45965.700450462966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45965.700450462966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45965.700450462966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45965.700450462966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45965.700450462966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45965.700450462966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45965.700450462966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45965.700450462966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45965.700450462966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45965.700450462966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45965.700450462966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45965.700450462966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45965.700450462966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45965.700450462966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45965.700450462966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45965.700450462966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45965.700450462966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45965.700450462966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45965.700450462966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45965.700450462966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45965.700450462966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45965.700450462966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45965.700450462966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45965.700450462966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45965.700450462966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45965.700450462966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45965.700450462966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45965.700450462966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45965.700450462966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45965.700450462966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45965.700450462966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45965.700450462966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45965.700450462966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45965.700450462966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45965.700450462966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45965.700450462966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45965.700450462966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45965.700450462966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45965.700450462966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45965.700450462966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45965.700450462966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45965.700450462966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45965.700450462966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45965.700450462966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45965.700450462966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45965.700450462966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45965.700450462966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45965.700450462966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45965.700450462966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45965.700450462966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45965.700450462966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45965.700450462966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45965.700450462966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45965.700450462966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45965.700450462966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45965.700450462966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45965.700450462966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45965.700450462966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45965.700450462966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45965.700450462966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45965.700450462966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45965.700450462966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45965.700450462966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45965.700450462966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45965.700450462966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45965.700450462966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45965.700450462966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45965.700450462966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45965.700450462966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45965.700450462966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45965.700450462966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45965.700450462966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45965.700450462966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45965.700450462966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45965.700450462966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45965.700450462966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45965.700450462966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45965.700450462966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45965.700450462966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45965.700450462966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45965.700450462966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45965.700450462966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45965.700450462966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45965.700450462966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45965.700450462966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45965.700450462966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45965.700450462966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45965.700450462966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45965.700450462966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45965.700450462966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45965.700450462966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45965.700450462966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45965.700450462966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45965.700450462966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45965.700450462966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45965.700450462966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45965.700450462966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45965.700450462966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45965.700450462966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45965.700450462966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45965.700450462966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45965.700450462966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45965.700450462966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45965.700450462966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45965.700450462966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45965.700450462966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45965.700450462966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45965.700450462966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45965.700450462966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45965.700450462966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45965.700450462966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45965.700450462966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45965.700450462966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45965.700450462966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45965.700450462966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45965.700450462966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45965.700450462966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45965.700450462966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45965.700450462966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45965.700450462966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45965.700450462966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45965.700450462966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45965.700450462966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45965.700450462966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45965.700450462966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45965.700450462966</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7" ht="15"/>
    <row r="1259"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ca="1">IFERROR(NOW()-F2,"-")</f>
        <v>45965.700450462966</v>
      </c>
      <c r="H2" s="171"/>
      <c r="I2" s="169" t="str">
        <f>IFERROR(VLOOKUP(D2,DB!A:F,6,0),"")</f>
        <v/>
      </c>
      <c r="J2" s="102" t="str">
        <f>IFERROR(VLOOKUP(D2,DB!A:G,7,0),"")</f>
        <v/>
      </c>
      <c r="K2" s="172"/>
      <c r="L2" s="173" t="str">
        <f>IFERROR(VLOOKUP(D2,DB!A:I,9,0),"")</f>
        <v/>
      </c>
    </row>
    <row r="3" spans="1:16383" ht="31.5" customHeight="1">
      <c r="A3" s="168"/>
      <c r="B3" s="169" t="str">
        <f>IFERROR(VLOOKUP(D3,DB!A:K,11,0),"")</f>
        <v/>
      </c>
      <c r="C3" s="170"/>
      <c r="D3" s="169"/>
      <c r="E3" s="102"/>
      <c r="F3" s="171"/>
      <c r="G3" s="115">
        <f ca="1">IFERROR(NOW()-F3,"-")</f>
        <v>45965.700450462966</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45965.700450462966</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45965.700450462966</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45965.700450462966</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45965.700450462966</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45965.700450462966</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45965.700450462966</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45965.700450462966</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45965.700450462966</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45965.700450462966</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45965.700450462966</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45965.700450462966</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45965.700450462966</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45965.700450462966</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45965.700450462966</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45965.700450462966</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45965.700450462966</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45965.700450462966</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45965.700450462966</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45965.700450462966</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45965.700450462966</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45965.700450462966</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45965.700450462966</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45965.700450462966</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45965.700450462966</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45965.700450462966</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45965.700450462966</v>
      </c>
      <c r="H29" s="171"/>
      <c r="I29" s="169" t="str">
        <f>IFERROR(VLOOKUP(D29,DB!A:F,6,0),"")</f>
        <v/>
      </c>
      <c r="J29" s="102" t="str">
        <f>IFERROR(VLOOKUP(D29,DB!A:G,7,0),"")</f>
        <v/>
      </c>
      <c r="K29" s="172"/>
      <c r="L29" s="173" t="str">
        <f>IFERROR(VLOOKUP(D29,DB!A:I,9,0),"")</f>
        <v/>
      </c>
    </row>
    <row r="30" spans="1:12" ht="31.5" customHeight="1">
      <c r="A30" s="103"/>
      <c r="B30" s="102" t="str">
        <f>IFERROR(VLOOKUP(D30,DB!A:K,11,0),"")</f>
        <v/>
      </c>
      <c r="C30" s="104"/>
      <c r="D30" s="102"/>
      <c r="E30" s="105"/>
      <c r="F30" s="106"/>
      <c r="G30" s="76">
        <f ca="1">IFERROR(NOW()-F30,"-")</f>
        <v>45965.700450462966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45965.700450462966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45965.700450462966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45965.700450462966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45965.700450462966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45965.700450462966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45965.700450462966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45965.700450462966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45965.700450462966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45965.700450462966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45965.700450462966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45965.700450462966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45965.700450462966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45965.700450462966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45965.700450462966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45965.700450462966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45965.700450462966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45965.700450462966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45965.700450462966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45965.700450462966</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2025-11-04T13:49:21Z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