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16" documentId="13_ncr:1_{F6CB121F-512D-4AA6-A0C1-0FB36C537598}" xr6:coauthVersionLast="47" xr6:coauthVersionMax="47" xr10:uidLastSave="{4CED9454-7227-4054-AF83-161D324C7D52}"/>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<sst xmlns="http://schemas.openxmlformats.org/spreadsheetml/2006/main" count="180328" uniqueCount="39135">
  <si>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</si>
  <si>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</si>
  <si>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</si>
  <si>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</si>
  <si>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</si>
  <si>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</si>
  <si>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</si>
  <si>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</si>
  <si>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</si>
  <si>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</si>
  <si>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</si>
  <si>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</si>
  <si>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</si>
  <si>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</si>
  <si>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</si>
  <si>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</si>
  <si>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</si>
  <si>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</si>
  <si>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</si>
  <si>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</si>
  <si>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</si>
  <si>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</si>
  <si>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</si>
  <si>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</si>
  <si>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</si>
  <si>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</si>
  <si>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</si>
  <si>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</si>
  <si>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</si>
  <si>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</si>
  <si>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</si>
  <si>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</si>
  <si>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</si>
  <si>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</si>
  <si>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</si>
  <si>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</si>
  <si>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</si>
  <si>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</si>
  <si>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</si>
  <si>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</si>
  <si>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</si>
  <si>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</si>
  <si>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</si>
  <si>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</si>
  <si>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</si>
  <si>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</si>
  <si>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</si>
  <si>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</si>
  <si>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</si>
  <si>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</si>
  <si>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</si>
  <si>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</si>
  <si>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</si>
  <si>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</si>
  <si>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</si>
  <si>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</si>
  <si>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</si>
  <si>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</si>
  <si>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</si>
  <si>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</si>
  <si>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</si>
  <si>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</si>
  <si>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</si>
  <si>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</si>
  <si>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</si>
  <si>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</si>
  <si>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</si>
  <si>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</si>
  <si>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</si>
  <si>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</si>
  <si>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</si>
  <si>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</si>
  <si>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</si>
  <si>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</si>
  <si>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</si>
  <si>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</si>
  <si>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</si>
  <si>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</si>
  <si>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</si>
  <si>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</si>
  <si>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</si>
  <si>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</si>
  <si>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</si>
  <si>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</si>
  <si>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</si>
  <si>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</si>
  <si>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</si>
  <si>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</si>
  <si>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</si>
  <si>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</si>
  <si>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</si>
  <si>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</si>
  <si>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</si>
  <si>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</si>
  <si>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</si>
  <si>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</si>
  <si>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</si>
  <si>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</si>
  <si>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</si>
  <si>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</si>
  <si>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</si>
  <si>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</si>
  <si>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</si>
  <si>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</si>
  <si>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</si>
  <si>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</si>
  <si>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</si>
  <si>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</si>
  <si>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</si>
  <si>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</si>
  <si>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</si>
  <si>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</si>
  <si>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</si>
  <si>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</si>
  <si>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</si>
  <si>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</si>
  <si>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</si>
  <si>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</si>
  <si>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</si>
  <si>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</si>
  <si>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</si>
  <si>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</si>
  <si>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</si>
  <si>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</si>
  <si>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</si>
  <si>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</si>
  <si>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</si>
  <si>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</si>
  <si>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</si>
  <si>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</si>
  <si>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</si>
  <si>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</si>
  <si>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</si>
  <si>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</si>
  <si>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</si>
  <si>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</si>
  <si>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</si>
  <si>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</si>
  <si>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</si>
  <si>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</si>
  <si>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</si>
  <si>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</si>
  <si>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</si>
  <si>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</si>
  <si>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</si>
  <si>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</si>
  <si>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</si>
  <si>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</si>
  <si>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</si>
  <si>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</si>
  <si>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</si>
  <si>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</si>
  <si>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</si>
  <si>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</si>
  <si>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</si>
  <si>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</si>
  <si>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</si>
  <si>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</si>
  <si>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</si>
  <si>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</si>
  <si>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</si>
  <si>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</si>
  <si>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</si>
  <si>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</si>
  <si>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</si>
  <si>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</si>
  <si>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</si>
  <si>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</si>
  <si>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</si>
  <si>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</si>
  <si>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</si>
  <si>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</si>
  <si>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</si>
  <si>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</si>
  <si>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</si>
  <si>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</si>
  <si>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</si>
  <si>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</si>
  <si>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</si>
  <si>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</si>
  <si>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</si>
  <si>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</si>
  <si>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</si>
  <si>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</si>
  <si>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</si>
  <si>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</si>
  <si>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</si>
  <si>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</si>
  <si>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</si>
  <si>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</si>
  <si>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</si>
  <si>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</si>
  <si>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</si>
  <si>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</si>
  <si>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</si>
  <si>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</si>
  <si>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</si>
  <si>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</si>
  <si>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</si>
  <si>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</si>
  <si>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</si>
  <si>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</si>
  <si>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</si>
  <si>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</si>
  <si>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</si>
  <si>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</si>
  <si>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</si>
  <si>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</si>
  <si>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</si>
  <si>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</si>
  <si>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</si>
  <si>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</si>
  <si>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</si>
  <si>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</si>
  <si>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</si>
  <si>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</si>
  <si>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</si>
  <si>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</si>
  <si>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</si>
  <si>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</si>
  <si>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</si>
  <si>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</si>
  <si>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</si>
  <si>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</si>
  <si>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</si>
  <si>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</si>
  <si>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</si>
  <si>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</si>
  <si>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</si>
  <si>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</si>
  <si>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</si>
  <si>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</si>
  <si>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</si>
  <si>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</si>
  <si>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</si>
  <si>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</si>
  <si>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</si>
  <si>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</si>
  <si>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</si>
  <si>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</si>
  <si>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</si>
  <si>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</si>
  <si>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</si>
  <si>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</si>
  <si>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</si>
  <si>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</si>
  <si>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</si>
  <si>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</si>
  <si>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</si>
  <si>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</si>
  <si>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</si>
  <si>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</si>
  <si>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</si>
  <si>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</si>
  <si>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</si>
  <si>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</si>
  <si>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</si>
  <si>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</si>
  <si>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</si>
  <si>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</si>
  <si>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</si>
  <si>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</si>
  <si>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</si>
  <si>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</si>
  <si>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</si>
  <si>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</si>
  <si>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</si>
  <si>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</si>
  <si>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</si>
  <si>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</si>
  <si>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</si>
  <si>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</si>
  <si>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</si>
  <si>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</si>
  <si>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</si>
  <si>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</si>
  <si>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</si>
  <si>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</si>
  <si>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</si>
  <si>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</si>
  <si>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</si>
  <si>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</si>
  <si>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</si>
  <si>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</si>
  <si>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</si>
  <si>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</si>
  <si>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</si>
  <si>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</si>
  <si>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</si>
  <si>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</si>
  <si>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</si>
  <si>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</si>
  <si>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</si>
  <si>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</si>
  <si>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</si>
  <si>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</si>
  <si>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</si>
  <si>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</si>
  <si>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</si>
  <si>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</si>
  <si>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</si>
  <si>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</si>
  <si>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</si>
  <si>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</si>
  <si>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</si>
  <si>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</si>
  <si>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</si>
  <si>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</si>
  <si>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</si>
  <si>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</si>
  <si>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</si>
  <si>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</si>
  <si>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</si>
  <si>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</si>
  <si>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</si>
  <si>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</si>
  <si>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</si>
  <si>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</si>
  <si>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</si>
  <si>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</si>
  <si>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</si>
  <si>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</si>
  <si>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</si>
  <si>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</si>
  <si>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</si>
  <si>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</si>
  <si>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</si>
  <si>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</si>
  <si>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</si>
  <si>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</si>
  <si>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</si>
  <si>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</si>
  <si>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</si>
  <si>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</si>
  <si>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</si>
  <si>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</si>
  <si>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</si>
  <si>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</si>
  <si>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</si>
  <si>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</si>
  <si>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</si>
  <si>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</si>
  <si>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</si>
  <si>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</si>
  <si>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</si>
  <si>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</si>
  <si>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</si>
  <si>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</si>
  <si>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</si>
  <si>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</si>
  <si>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</si>
  <si>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</si>
  <si>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</si>
  <si>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</si>
  <si>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</si>
  <si>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</si>
  <si>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</si>
  <si>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</si>
  <si>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</si>
  <si>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</si>
  <si>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</si>
  <si>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</si>
  <si>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</si>
  <si>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</si>
  <si>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</si>
  <si>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</si>
  <si>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</si>
  <si>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</si>
  <si>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</si>
  <si>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</si>
  <si>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</si>
  <si>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</si>
  <si>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</si>
  <si>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</si>
  <si>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</si>
  <si>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</si>
  <si>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</si>
  <si>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</si>
  <si>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</si>
  <si>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</si>
  <si>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</si>
  <si>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</si>
  <si>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</si>
  <si>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</si>
  <si>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</si>
  <si>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</si>
  <si>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</si>
  <si>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</si>
  <si>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</si>
  <si>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</si>
  <si>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</si>
  <si>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</si>
  <si>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</si>
  <si>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</si>
  <si>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</si>
  <si>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</si>
  <si>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</si>
  <si>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</si>
  <si>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</si>
  <si>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</si>
  <si>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</si>
  <si>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</si>
  <si>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</si>
  <si>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</si>
  <si>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</si>
  <si>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</si>
  <si>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</si>
  <si>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</si>
  <si>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</si>
  <si>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</si>
  <si>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</si>
  <si>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</si>
  <si>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</si>
  <si>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</si>
  <si>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</si>
  <si>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</si>
  <si>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</si>
  <si>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</si>
  <si>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</si>
  <si>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</si>
  <si>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</si>
  <si>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</si>
  <si>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</si>
  <si>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</si>
  <si>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</si>
  <si>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</si>
  <si>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</si>
  <si>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</si>
  <si>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</si>
  <si>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</si>
  <si>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</si>
  <si>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</si>
  <si>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</si>
  <si>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</si>
  <si>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</si>
  <si>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</si>
  <si>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</si>
  <si>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</si>
  <si>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</si>
  <si>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</si>
  <si>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</si>
  <si>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</si>
  <si>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</si>
  <si>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</si>
  <si>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</si>
  <si>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</si>
  <si>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</si>
  <si>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</si>
  <si>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</si>
  <si>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</si>
  <si>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</si>
  <si>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</si>
  <si>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</si>
  <si>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</si>
  <si>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</si>
  <si>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</si>
  <si>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</si>
  <si>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</si>
  <si>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</si>
  <si>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</si>
  <si>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</si>
  <si>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</si>
  <si>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</si>
  <si>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</si>
  <si>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</si>
  <si>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</si>
  <si>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</si>
  <si>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</si>
  <si>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</si>
  <si>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</si>
  <si>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</si>
  <si>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</si>
  <si>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</si>
  <si>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</si>
  <si>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</si>
  <si>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</si>
  <si>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</si>
  <si>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</si>
  <si>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</si>
  <si>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</si>
  <si>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</si>
  <si>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</si>
  <si>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</si>
  <si>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</si>
  <si>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</si>
  <si>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</si>
  <si>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</si>
  <si>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</si>
  <si>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</si>
  <si>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</si>
  <si>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</si>
  <si>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</si>
  <si>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</si>
  <si>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</si>
  <si>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</si>
  <si>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</si>
  <si>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</si>
  <si>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</si>
  <si>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</si>
  <si>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</si>
  <si>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</si>
  <si>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</si>
  <si>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</si>
  <si>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</si>
  <si>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</si>
  <si>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</si>
  <si>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</si>
  <si>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</si>
  <si>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</si>
  <si>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</si>
  <si>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</si>
  <si>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</si>
  <si>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</si>
  <si>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</si>
  <si>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</si>
  <si>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</si>
  <si>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</si>
  <si>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</si>
  <si>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</si>
  <si>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</si>
  <si>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</si>
  <si>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</si>
  <si>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</si>
  <si>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</si>
  <si>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</si>
  <si>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</si>
  <si>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</si>
  <si>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</si>
  <si>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</si>
  <si>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</si>
  <si>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</si>
  <si>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</si>
  <si>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</si>
  <si>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</si>
  <si>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</si>
  <si>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</si>
  <si>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</si>
  <si>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</si>
  <si>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</si>
  <si>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</si>
  <si>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</si>
  <si>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</si>
  <si>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</si>
  <si>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</si>
  <si>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</si>
  <si>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</si>
  <si>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</si>
  <si>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</si>
  <si>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</si>
  <si>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</si>
  <si>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</si>
  <si>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</si>
  <si>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</si>
  <si>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</si>
  <si>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</si>
  <si>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</si>
  <si>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</si>
  <si>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</si>
  <si>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</si>
  <si>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</si>
  <si>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</si>
  <si>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</si>
  <si>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</si>
  <si>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</si>
  <si>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</si>
  <si>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</si>
  <si>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</si>
  <si>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</si>
  <si>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</si>
  <si>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</si>
  <si>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</si>
  <si>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</si>
  <si>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</si>
  <si>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</si>
  <si>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</si>
  <si>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</si>
  <si>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</si>
  <si>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</si>
  <si>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</si>
  <si>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</si>
  <si>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</si>
  <si>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</si>
  <si>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</si>
  <si>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</si>
  <si>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</si>
  <si>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</si>
  <si>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</si>
  <si>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</si>
  <si>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</si>
  <si>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</si>
  <si>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</si>
  <si>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</si>
  <si>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</si>
  <si>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</si>
  <si>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</si>
  <si>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</si>
  <si>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</si>
  <si>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</si>
  <si>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</si>
  <si>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</si>
  <si>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</si>
  <si>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</si>
  <si>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</si>
  <si>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</si>
  <si>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</si>
  <si>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</si>
  <si>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</si>
  <si>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</si>
  <si>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</si>
  <si>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</si>
  <si>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</si>
  <si>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</si>
  <si>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</si>
  <si>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</si>
  <si>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</si>
  <si>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</si>
  <si>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</si>
  <si>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</si>
  <si>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</si>
  <si>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</si>
  <si>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</si>
  <si>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</si>
  <si>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</si>
  <si>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</si>
  <si>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</si>
  <si>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</si>
  <si>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</si>
  <si>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</si>
  <si>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</si>
  <si>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</si>
  <si>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</si>
  <si>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</si>
  <si>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</si>
  <si>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</si>
  <si>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</si>
  <si>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</si>
  <si>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</si>
  <si>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</si>
  <si>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</si>
  <si>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</si>
  <si>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</si>
  <si>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</si>
  <si>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</si>
  <si>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</si>
  <si>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</si>
  <si>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</si>
  <si>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</si>
  <si>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</si>
  <si>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</si>
  <si>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</si>
  <si>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</si>
  <si>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</si>
  <si>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</si>
  <si>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</si>
  <si>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</si>
  <si>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</si>
  <si>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</si>
  <si>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</si>
  <si>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</si>
  <si>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</si>
  <si>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</si>
  <si>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</si>
  <si>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</si>
  <si>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</si>
  <si>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</si>
  <si>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</si>
  <si>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</si>
  <si>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</si>
  <si>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</si>
  <si>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</si>
  <si>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</si>
  <si>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</si>
  <si>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</si>
  <si>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</si>
  <si>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</si>
  <si>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</si>
  <si>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</si>
  <si>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</si>
  <si>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</si>
  <si>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</si>
  <si>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</si>
  <si>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</si>
  <si>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</si>
  <si>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</si>
  <si>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</si>
  <si>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</si>
  <si>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</si>
  <si>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</si>
  <si>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</si>
  <si>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</si>
  <si>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</si>
  <si>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</si>
  <si>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</si>
  <si>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</si>
  <si>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</si>
  <si>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</si>
  <si>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</si>
  <si>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</si>
  <si>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</si>
  <si>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</si>
  <si>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</si>
  <si>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</si>
  <si>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</si>
  <si>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</si>
  <si>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</si>
  <si>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</si>
  <si>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</si>
  <si>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</si>
  <si>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</si>
  <si>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</si>
  <si>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</si>
  <si>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</si>
  <si>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</si>
  <si>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</si>
  <si>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</si>
  <si>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</si>
  <si>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</si>
  <si>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</si>
  <si>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</si>
  <si>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</si>
  <si>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</si>
  <si>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</si>
  <si>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</si>
  <si>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</si>
  <si>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</si>
  <si>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</si>
  <si>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</si>
  <si>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</si>
  <si>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</si>
  <si>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</si>
  <si>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</si>
  <si>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</si>
  <si>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</si>
  <si>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</si>
  <si>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</si>
  <si>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</si>
  <si>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</si>
  <si>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</si>
  <si>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</si>
  <si>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</si>
  <si>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</si>
  <si>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</si>
  <si>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</si>
  <si>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</si>
  <si>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</si>
  <si>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</si>
  <si>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</si>
  <si>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</si>
  <si>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</si>
  <si>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</si>
  <si>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</si>
  <si>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</si>
  <si>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</si>
  <si>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</si>
  <si>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</si>
  <si>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</si>
  <si>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</si>
  <si>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</si>
  <si>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</si>
  <si>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</si>
  <si>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</si>
  <si>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</si>
  <si>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</si>
  <si>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</si>
  <si>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</si>
  <si>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</si>
  <si>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</si>
  <si>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</si>
  <si>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</si>
  <si>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</si>
  <si>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</si>
  <si>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</si>
  <si>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</si>
  <si>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</si>
  <si>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</si>
  <si>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</si>
  <si>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</si>
  <si>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</si>
  <si>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</si>
  <si>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</si>
  <si>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</si>
  <si>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</si>
  <si>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</si>
  <si>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</si>
  <si>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</si>
  <si>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</si>
  <si>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</si>
  <si>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</si>
  <si>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</si>
  <si>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</si>
  <si>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</si>
  <si>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</si>
  <si>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</si>
  <si>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</si>
  <si>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</si>
  <si>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</si>
  <si>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</si>
  <si>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</si>
  <si>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</si>
  <si>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</si>
  <si>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</si>
  <si>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</si>
  <si>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</si>
  <si>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</si>
  <si>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</si>
  <si>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</si>
  <si>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</si>
  <si>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</si>
  <si>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</si>
  <si>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</si>
  <si>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</si>
  <si>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</si>
  <si>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</si>
  <si>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</si>
  <si>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</si>
  <si>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</si>
  <si>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</si>
  <si>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</si>
  <si>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</si>
  <si>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</si>
  <si>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</si>
  <si>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</si>
  <si>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</si>
  <si>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</si>
  <si>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</si>
  <si>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</si>
  <si>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</si>
  <si>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</si>
  <si>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</si>
  <si>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</si>
  <si>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</si>
  <si>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</si>
  <si>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</si>
  <si>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</si>
  <si>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</si>
  <si>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</si>
  <si>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</si>
  <si>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</si>
  <si>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</si>
  <si>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</si>
  <si>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</si>
  <si>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</si>
  <si>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</si>
  <si>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</si>
  <si>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</si>
  <si>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</si>
  <si>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</si>
  <si>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</si>
  <si>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</si>
  <si>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</si>
  <si>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</si>
  <si>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</si>
  <si>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</si>
  <si>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</si>
  <si>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</si>
  <si>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</si>
  <si>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</si>
  <si>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</si>
  <si>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</si>
  <si>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</si>
  <si>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</si>
  <si>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</si>
  <si>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</si>
  <si>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</si>
  <si>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</si>
  <si>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</si>
  <si>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</si>
  <si>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</si>
  <si>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</si>
  <si>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</si>
  <si>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</si>
  <si>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</si>
  <si>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</si>
  <si>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</si>
  <si>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</si>
  <si>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</si>
  <si>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</si>
  <si>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</si>
  <si>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</si>
  <si>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</si>
  <si>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</si>
  <si>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</si>
  <si>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</si>
  <si>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</si>
  <si>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</si>
  <si>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</si>
  <si>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</si>
  <si>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</si>
  <si>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</si>
  <si>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</si>
  <si>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</si>
  <si>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</si>
  <si>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</si>
  <si>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</si>
  <si>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</si>
  <si>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</si>
  <si>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</si>
  <si>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</si>
  <si>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</si>
  <si>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</si>
  <si>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</si>
  <si>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</si>
  <si>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</si>
  <si>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</si>
  <si>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</si>
  <si>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</si>
  <si>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</si>
  <si>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</si>
  <si>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</si>
  <si>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</si>
  <si>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</si>
  <si>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</si>
  <si>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</si>
  <si>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</si>
  <si>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</si>
  <si>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</si>
  <si>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</si>
  <si>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</si>
  <si>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</si>
  <si>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</si>
  <si>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</si>
  <si>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</si>
  <si>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</si>
  <si>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</si>
  <si>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</si>
  <si>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</si>
  <si>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</si>
  <si>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</si>
  <si>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</si>
  <si>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</si>
  <si>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</si>
  <si>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</si>
  <si>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</si>
  <si>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</si>
  <si>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</si>
  <si>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</si>
  <si>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</si>
  <si>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</si>
  <si>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</si>
  <si>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</si>
  <si>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</si>
  <si>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</si>
  <si>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</si>
  <si>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</si>
  <si>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</si>
  <si>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</si>
  <si>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</si>
  <si>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</si>
  <si>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</si>
  <si>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</si>
  <si>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</si>
  <si>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</si>
  <si>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</si>
  <si>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</si>
  <si>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</si>
  <si>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</si>
  <si>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</si>
  <si>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</si>
  <si>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</si>
  <si>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</si>
  <si>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</si>
  <si>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</si>
  <si>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</si>
  <si>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</si>
  <si>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</si>
  <si>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</si>
  <si>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</si>
  <si>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</si>
  <si>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</si>
  <si>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</si>
  <si>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</si>
  <si>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</si>
  <si>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</si>
  <si>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</si>
  <si>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</si>
  <si>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</si>
  <si>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</si>
  <si>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</si>
  <si>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</si>
  <si>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</si>
  <si>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</si>
  <si>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</si>
  <si>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</si>
  <si>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</si>
  <si>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</si>
  <si>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</si>
  <si>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</si>
  <si>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</si>
  <si>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</si>
  <si>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</si>
  <si>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</si>
  <si>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</si>
  <si>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</si>
  <si>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</si>
  <si>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</si>
  <si>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</si>
  <si>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</si>
  <si>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</si>
  <si>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</si>
  <si>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</si>
  <si>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</si>
  <si>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</si>
  <si>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</si>
  <si>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</si>
  <si>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</si>
  <si>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</si>
  <si>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</si>
  <si>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</si>
  <si>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</si>
  <si>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</si>
  <si>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</si>
  <si>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</si>
  <si>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</si>
  <si>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</si>
  <si>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</si>
  <si>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</si>
  <si>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</si>
  <si>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</si>
  <si>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</si>
  <si>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</si>
  <si>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</si>
  <si>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</si>
  <si>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</si>
  <si>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</si>
  <si>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</si>
  <si>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</si>
  <si>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</si>
  <si>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</si>
  <si>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</si>
  <si>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</si>
  <si>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</si>
  <si>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</si>
  <si>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</si>
  <si>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</si>
  <si>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</si>
  <si>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</si>
  <si>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</si>
  <si>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</si>
  <si>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</si>
  <si>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</si>
  <si>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</si>
  <si>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</si>
  <si>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</si>
  <si>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</si>
  <si>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</si>
  <si>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</si>
  <si>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</si>
  <si>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</si>
  <si>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</si>
  <si>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</si>
  <si>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</si>
  <si>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</si>
  <si>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</si>
  <si>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</si>
  <si>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</si>
  <si>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</si>
  <si>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</si>
  <si>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</si>
  <si>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</si>
  <si>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</si>
  <si>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</si>
  <si>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</si>
  <si>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</si>
  <si>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</si>
  <si>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</si>
  <si>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</si>
  <si>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</si>
  <si>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</si>
  <si>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</si>
  <si>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</si>
  <si>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</si>
  <si>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</si>
  <si>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</si>
  <si>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</si>
  <si>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</si>
  <si>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</si>
  <si>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</si>
  <si>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</si>
  <si>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</si>
  <si>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</si>
  <si>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</si>
  <si>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</si>
  <si>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</si>
  <si>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</si>
  <si>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</si>
  <si>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</si>
  <si>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</si>
  <si>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</si>
  <si>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</si>
  <si>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</si>
  <si>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</si>
  <si>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</si>
  <si>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</si>
  <si>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</si>
  <si>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</si>
  <si>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</si>
  <si>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</si>
  <si>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</si>
  <si>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</si>
  <si>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</si>
  <si>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</si>
  <si>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</si>
  <si>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</si>
  <si>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</si>
  <si>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</si>
  <si>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</si>
  <si>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</si>
  <si>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</si>
  <si>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</si>
  <si>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</si>
  <si>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</si>
  <si>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</si>
  <si>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</si>
  <si>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</si>
  <si>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</si>
  <si>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</si>
  <si>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</si>
  <si>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</si>
  <si>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</si>
  <si>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</si>
  <si>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</si>
  <si>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</si>
  <si>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</si>
  <si>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</si>
  <si>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</si>
  <si>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</si>
  <si>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</si>
  <si>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</si>
  <si>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</si>
  <si>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</si>
  <si>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</si>
  <si>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</si>
  <si>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</si>
  <si>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</si>
  <si>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</si>
  <si>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</si>
  <si>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</si>
  <si>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</si>
  <si>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</si>
  <si>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</si>
  <si>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</si>
  <si>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</si>
  <si>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</si>
  <si>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</si>
  <si>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</si>
  <si>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</si>
  <si>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</si>
  <si>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</si>
  <si>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</si>
  <si>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</si>
  <si>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</si>
  <si>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</si>
  <si>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</si>
  <si>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</si>
  <si>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</si>
  <si>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</si>
  <si>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</si>
  <si>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</si>
  <si>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</si>
  <si>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</si>
  <si>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</si>
  <si>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</si>
  <si>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</si>
  <si>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</si>
  <si>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</si>
  <si>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</si>
  <si>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</si>
  <si>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</si>
  <si>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</si>
  <si>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</si>
  <si>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</si>
  <si>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</si>
  <si>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</si>
  <si>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</si>
  <si>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</si>
  <si>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</si>
  <si>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</si>
  <si>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</si>
  <si>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</si>
  <si>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</si>
  <si>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</si>
  <si>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</si>
  <si>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</si>
  <si>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</si>
  <si>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</si>
  <si>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</si>
  <si>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</si>
  <si>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</si>
  <si>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</si>
  <si>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</si>
  <si>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</si>
  <si>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</si>
  <si>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</si>
  <si>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</si>
  <si>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</si>
  <si>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</si>
  <si>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</si>
  <si>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</si>
  <si>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</si>
  <si>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</si>
  <si>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</si>
  <si>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</si>
  <si>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</si>
  <si>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</si>
  <si>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</si>
  <si>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</si>
  <si>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</si>
  <si>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</si>
  <si>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</si>
  <si>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</si>
  <si>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</si>
  <si>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</si>
  <si>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</si>
  <si>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</si>
  <si>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</si>
  <si>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</si>
  <si>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</si>
  <si>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</si>
  <si>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</si>
  <si>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</si>
  <si>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</si>
  <si>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</si>
  <si>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</si>
  <si>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</si>
  <si>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</si>
  <si>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</si>
  <si>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</si>
  <si>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</si>
  <si>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</si>
  <si>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</si>
  <si>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</si>
  <si>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</si>
  <si>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</si>
  <si>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</si>
  <si>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</si>
  <si>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</si>
  <si>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</si>
  <si>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</si>
  <si>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</si>
  <si>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</si>
  <si>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</si>
  <si>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</si>
  <si>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</si>
  <si>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</si>
  <si>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</si>
  <si>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</si>
  <si>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</si>
  <si>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</si>
  <si>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</si>
  <si>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</si>
  <si>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</si>
  <si>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</si>
  <si>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</si>
  <si>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</si>
  <si>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</si>
  <si>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</si>
  <si>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</si>
  <si>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</si>
  <si>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</si>
  <si>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</si>
  <si>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</si>
  <si>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</si>
  <si>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</si>
  <si>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</si>
  <si>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</si>
  <si>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</si>
  <si>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</si>
  <si>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</si>
  <si>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</si>
  <si>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</si>
  <si>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</si>
  <si>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</si>
  <si>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</si>
  <si>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</si>
  <si>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</si>
  <si>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</si>
  <si>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</si>
  <si>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</si>
  <si>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</si>
  <si>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</si>
  <si>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</si>
  <si>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</si>
  <si>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</si>
  <si>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</si>
  <si>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</si>
  <si>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</si>
  <si>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</si>
  <si>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</si>
  <si>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</si>
  <si>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</si>
  <si>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</si>
  <si>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</si>
  <si>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</si>
  <si>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</si>
  <si>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</si>
  <si>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</si>
  <si>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</si>
  <si>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</si>
  <si>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</si>
  <si>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</si>
  <si>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</si>
  <si>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</si>
  <si>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</si>
  <si>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</si>
  <si>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</si>
  <si>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</si>
  <si>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</si>
  <si>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</si>
  <si>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</si>
  <si>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</si>
  <si>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</si>
  <si>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</si>
  <si>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</si>
  <si>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</si>
  <si>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</si>
  <si>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</si>
  <si>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</si>
  <si>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</si>
  <si>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</si>
  <si>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</si>
  <si>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</si>
  <si>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</si>
  <si>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</si>
  <si>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</si>
  <si>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</si>
  <si>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</si>
  <si>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</si>
  <si>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</si>
  <si>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</si>
  <si>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</si>
  <si>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</si>
  <si>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</si>
  <si>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</si>
  <si>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</si>
  <si>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</si>
  <si>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</si>
  <si>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</si>
  <si>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</si>
  <si>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</si>
  <si>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</si>
  <si>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</si>
  <si>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</si>
  <si>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</si>
  <si>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</si>
  <si>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</si>
  <si>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</si>
  <si>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</si>
  <si>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</si>
  <si>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</si>
  <si>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</si>
  <si>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</si>
  <si>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</si>
  <si>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</si>
  <si>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</si>
  <si>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</si>
  <si>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</si>
  <si>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</si>
  <si>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</si>
  <si>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</si>
  <si>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</si>
  <si>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</si>
  <si>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</si>
  <si>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</si>
  <si>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</si>
  <si>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</si>
  <si>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</si>
  <si>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</si>
  <si>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</si>
  <si>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</si>
  <si>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</si>
  <si>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</si>
  <si>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</si>
  <si>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</si>
  <si>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</si>
  <si>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</si>
  <si>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</si>
  <si>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</si>
  <si>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</si>
  <si>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</si>
  <si>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</si>
  <si>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</si>
  <si>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</si>
  <si>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</si>
  <si>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</si>
  <si>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</si>
  <si>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</si>
  <si>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</si>
  <si>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</si>
  <si>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</si>
  <si>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</si>
  <si>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</si>
  <si>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</si>
  <si>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</si>
  <si>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</si>
  <si>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</si>
  <si>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</si>
  <si>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</si>
  <si>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</si>
  <si>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</si>
  <si>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</si>
  <si>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</si>
  <si>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</si>
  <si>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</si>
  <si>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</si>
  <si>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</si>
  <si>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</si>
  <si>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</si>
  <si>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</si>
  <si>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</si>
  <si>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</si>
  <si>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</si>
  <si>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</si>
  <si>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</si>
  <si>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</si>
  <si>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</si>
  <si>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</si>
  <si>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</si>
  <si>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</si>
  <si>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</si>
  <si>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</si>
  <si>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</si>
  <si>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</si>
  <si>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</si>
  <si>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</si>
  <si>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</si>
  <si>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</si>
  <si>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</si>
  <si>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</si>
  <si>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</si>
  <si>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</si>
  <si>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</si>
  <si>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</si>
  <si>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</si>
  <si>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</si>
  <si>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</si>
  <si>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</si>
  <si>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</si>
  <si>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</si>
  <si>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</si>
  <si>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</si>
  <si>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</si>
  <si>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</si>
  <si>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</si>
  <si>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</si>
  <si>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</si>
  <si>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</si>
  <si>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</si>
  <si>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</si>
  <si>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</si>
  <si>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</si>
  <si>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</si>
  <si>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</si>
  <si>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</si>
  <si>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</si>
  <si>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</si>
  <si>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</si>
  <si>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</si>
  <si>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</si>
  <si>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</si>
  <si>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</si>
  <si>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</si>
  <si>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</si>
  <si>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</si>
  <si>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</si>
  <si>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</si>
  <si>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</si>
  <si>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</si>
  <si>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</si>
  <si>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</si>
  <si>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</si>
  <si>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</si>
  <si>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</si>
  <si>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</si>
  <si>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</si>
  <si>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</si>
  <si>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</si>
  <si>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</si>
  <si>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</si>
  <si>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</si>
  <si>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</si>
  <si>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</si>
  <si>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</si>
  <si>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</si>
  <si>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</si>
  <si>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</si>
  <si>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</si>
  <si>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</si>
  <si>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</si>
  <si>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</si>
  <si>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</si>
  <si>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</si>
  <si>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</si>
  <si>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</si>
  <si>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</si>
  <si>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</si>
  <si>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</si>
  <si>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</si>
  <si>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</si>
  <si>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</si>
  <si>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</si>
  <si>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</si>
  <si>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</si>
  <si>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</si>
  <si>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</si>
  <si>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</si>
  <si>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</si>
  <si>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</si>
  <si>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</si>
  <si>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</si>
  <si>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</si>
  <si>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</si>
  <si>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</si>
  <si>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</si>
  <si>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</si>
  <si>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</si>
  <si>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</si>
  <si>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</si>
  <si>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</si>
  <si>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</si>
  <si>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</si>
  <si>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</si>
  <si>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</si>
  <si>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</si>
  <si>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</si>
  <si>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</si>
  <si>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</si>
  <si>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</si>
  <si>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</si>
  <si>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</si>
  <si>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</si>
  <si>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</si>
  <si>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</si>
  <si>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</si>
  <si>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</si>
  <si>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</si>
  <si>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</si>
  <si>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</si>
  <si>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</si>
  <si>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</si>
  <si>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</si>
  <si>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</si>
  <si>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</si>
  <si>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</si>
  <si>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</si>
  <si>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</si>
  <si>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</si>
  <si>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</si>
  <si>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</si>
  <si>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</si>
  <si>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</si>
  <si>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</si>
  <si>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</si>
  <si>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</si>
  <si>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</si>
  <si>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</si>
  <si>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</si>
  <si>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</si>
  <si>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</si>
  <si>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</si>
  <si>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</si>
  <si>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</si>
  <si>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</si>
  <si>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</si>
  <si>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</si>
  <si>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</si>
  <si>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</si>
  <si>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</si>
  <si>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</si>
  <si>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</si>
  <si>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</si>
  <si>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</si>
  <si>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</si>
  <si>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</si>
  <si>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</si>
  <si>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</si>
  <si>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</si>
  <si>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</si>
  <si>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</si>
  <si>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</si>
  <si>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</si>
  <si>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</si>
  <si>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</si>
  <si>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</si>
  <si>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</si>
  <si>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</si>
  <si>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</si>
  <si>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</si>
  <si>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</si>
  <si>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</si>
  <si>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</si>
  <si>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</si>
  <si>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</si>
  <si>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</si>
  <si>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</si>
  <si>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</si>
  <si>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</si>
  <si>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</si>
  <si>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</si>
  <si>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</si>
  <si>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</si>
  <si>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</si>
  <si>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</si>
  <si>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</si>
  <si>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</si>
  <si>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</si>
  <si>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</si>
  <si>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</si>
  <si>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</si>
  <si>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</si>
  <si>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</si>
  <si>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</si>
  <si>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</si>
  <si>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</si>
  <si>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</si>
  <si>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</si>
  <si>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</si>
  <si>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</si>
  <si>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</si>
  <si>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</si>
  <si>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</si>
  <si>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</si>
  <si>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</si>
  <si>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</si>
  <si>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</si>
  <si>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</si>
  <si>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</si>
  <si>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</si>
  <si>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</si>
  <si>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</si>
  <si>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</si>
  <si>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</si>
  <si>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</si>
  <si>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</si>
  <si>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</si>
  <si>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</si>
  <si>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</si>
  <si>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</si>
  <si>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</si>
  <si>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</si>
  <si>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</si>
  <si>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</si>
  <si>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</si>
  <si>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</si>
  <si>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</si>
  <si>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</si>
  <si>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</si>
  <si>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</si>
  <si>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</si>
  <si>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</si>
  <si>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</si>
  <si>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</si>
  <si>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</si>
  <si>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</si>
  <si>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</si>
  <si>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</si>
  <si>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</si>
  <si>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</si>
  <si>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</si>
  <si>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</si>
  <si>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</si>
  <si>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</si>
  <si>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</si>
  <si>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</si>
  <si>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</si>
  <si>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</si>
  <si>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</si>
  <si>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</si>
  <si>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</si>
  <si>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</si>
  <si>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</si>
  <si>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</si>
  <si>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</si>
  <si>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</si>
  <si>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</si>
  <si>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</si>
  <si>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</si>
  <si>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</si>
  <si>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</si>
  <si>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</si>
  <si>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</si>
  <si>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</si>
  <si>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</si>
  <si>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</si>
  <si>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</si>
  <si>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</si>
  <si>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</si>
  <si>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</si>
  <si>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</si>
  <si>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</si>
  <si>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</si>
  <si>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</si>
  <si>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</si>
  <si>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</si>
  <si>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</si>
  <si>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</si>
  <si>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</si>
  <si>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</si>
  <si>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</si>
  <si>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</si>
  <si>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</si>
  <si>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</si>
  <si>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</si>
  <si>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</si>
  <si>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</si>
  <si>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</si>
  <si>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</si>
  <si>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</si>
  <si>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</si>
  <si>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</si>
  <si>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</si>
  <si>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</si>
  <si>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</si>
  <si>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</si>
  <si>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</si>
  <si>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</si>
  <si>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</si>
  <si>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</si>
  <si>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</si>
  <si>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</si>
  <si>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</si>
  <si>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</si>
  <si>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</si>
  <si>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</si>
  <si>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</si>
  <si>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</si>
  <si>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</si>
  <si>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</si>
  <si>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</si>
  <si>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</si>
  <si>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</si>
  <si>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</si>
  <si>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</si>
  <si>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</si>
  <si>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</si>
  <si>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</si>
  <si>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</si>
  <si>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</si>
  <si>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</si>
  <si>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</si>
  <si>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</si>
  <si>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</si>
  <si>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</si>
  <si>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</si>
  <si>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</si>
  <si>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</si>
  <si>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</si>
  <si>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</si>
  <si>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</si>
  <si>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</si>
  <si>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</si>
  <si>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</si>
  <si>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</si>
  <si>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</si>
  <si>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</si>
  <si>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</si>
  <si>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</si>
  <si>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</si>
  <si>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</si>
  <si>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</si>
  <si>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</si>
  <si>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</si>
  <si>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</si>
  <si>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</si>
  <si>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</si>
  <si>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</si>
  <si>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</si>
  <si>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</si>
  <si>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</si>
  <si>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</si>
  <si>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</si>
  <si>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</si>
  <si>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</si>
  <si>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</si>
  <si>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</si>
  <si>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</si>
  <si>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</si>
  <si>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</si>
  <si>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</si>
  <si>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</si>
  <si>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</si>
  <si>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</si>
  <si>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</si>
  <si>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</si>
  <si>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</si>
  <si>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</si>
  <si>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</si>
  <si>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</si>
  <si>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</si>
  <si>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</si>
  <si>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</si>
  <si>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</si>
  <si>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</si>
  <si>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</si>
  <si>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</si>
  <si>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</si>
  <si>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</si>
  <si>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</si>
  <si>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</si>
  <si>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</si>
  <si>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</si>
  <si>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</si>
  <si>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</si>
  <si>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</si>
  <si>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</si>
  <si>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</si>
  <si>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</si>
  <si>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</si>
  <si>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</si>
  <si>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</si>
  <si>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</si>
  <si>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</si>
  <si>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</si>
  <si>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</si>
  <si>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</si>
  <si>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</si>
  <si>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</si>
  <si>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</si>
  <si>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</si>
  <si>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</si>
  <si>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</si>
  <si>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</si>
  <si>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</si>
  <si>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</si>
  <si>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</si>
  <si>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</si>
  <si>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</si>
  <si>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</si>
  <si>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</si>
  <si>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</si>
  <si>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</si>
  <si>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</si>
  <si>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</si>
  <si>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</si>
  <si>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</si>
  <si>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</si>
  <si>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</si>
  <si>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</si>
  <si>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</si>
  <si>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</si>
  <si>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</si>
  <si>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</si>
  <si>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</si>
  <si>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</si>
  <si>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</si>
  <si>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</si>
  <si>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</si>
  <si>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</si>
  <si>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</si>
  <si>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</si>
  <si>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</si>
  <si>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</si>
  <si>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</si>
  <si>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</si>
  <si>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</si>
  <si>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</si>
  <si>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</si>
  <si>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</si>
  <si>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</si>
  <si>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</si>
  <si>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</si>
  <si>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</si>
  <si>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</si>
  <si>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</si>
  <si>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</si>
  <si>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</si>
  <si>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</si>
  <si>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</si>
  <si>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</si>
  <si>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</si>
  <si>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</si>
  <si>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</si>
  <si>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</si>
  <si>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</si>
  <si>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</si>
  <si>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</si>
  <si>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</si>
  <si>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</si>
  <si>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</si>
  <si>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</si>
  <si>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</si>
  <si>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</si>
  <si>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</si>
  <si>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</si>
  <si>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</si>
  <si>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</si>
  <si>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</si>
  <si>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</si>
  <si>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</si>
  <si>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</si>
  <si>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</si>
  <si>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</si>
  <si>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</si>
  <si>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</si>
  <si>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</si>
  <si>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</si>
  <si>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</si>
  <si>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</si>
  <si>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</si>
  <si>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</si>
  <si>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</si>
  <si>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</si>
  <si>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</si>
  <si>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</si>
  <si>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</si>
  <si>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</si>
  <si>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</si>
  <si>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</si>
  <si>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</si>
  <si>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</si>
  <si>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</si>
  <si>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</si>
  <si>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</si>
  <si>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</si>
  <si>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</si>
  <si>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</si>
  <si>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</si>
  <si>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</si>
  <si>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</si>
  <si>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</si>
  <si>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</si>
  <si>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</si>
  <si>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</si>
  <si>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</si>
  <si>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</si>
  <si>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</si>
  <si>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</si>
  <si>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</si>
  <si>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</si>
  <si>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</si>
  <si>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</si>
  <si>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</si>
  <si>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</si>
  <si>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</si>
  <si>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</si>
  <si>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</si>
  <si>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</si>
  <si>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</si>
  <si>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</si>
  <si>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</si>
  <si>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</si>
  <si>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</si>
  <si>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</si>
  <si>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</si>
  <si>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</si>
  <si>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</si>
  <si>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</si>
  <si>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</si>
  <si>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</si>
  <si>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</si>
  <si>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</si>
  <si>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</si>
  <si>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</si>
  <si>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</si>
  <si>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</si>
  <si>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</si>
  <si>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</si>
  <si>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</si>
  <si>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</si>
  <si>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</si>
  <si>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</si>
  <si>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</si>
  <si>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</si>
  <si>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</si>
  <si>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</si>
  <si>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</si>
  <si>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</si>
  <si>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</si>
  <si>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</si>
  <si>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</si>
  <si>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</si>
  <si>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</si>
  <si>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</si>
  <si>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</si>
  <si>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</si>
  <si>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</si>
  <si>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</si>
  <si>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</si>
  <si>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</si>
  <si>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</si>
  <si>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</si>
  <si>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</si>
  <si>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</si>
  <si>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</si>
  <si>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</si>
  <si>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</si>
  <si>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</si>
  <si>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</si>
  <si>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</si>
  <si>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</si>
  <si>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</si>
  <si>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</si>
  <si>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</si>
  <si>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</si>
  <si>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</si>
  <si>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</si>
  <si>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</si>
  <si>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</si>
  <si>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</si>
  <si>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</si>
  <si>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</si>
  <si>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</si>
  <si>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</si>
  <si>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</si>
  <si>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</si>
  <si>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</si>
  <si>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</si>
  <si>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</si>
  <si>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</si>
  <si>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</si>
  <si>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</si>
  <si>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</si>
  <si>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</si>
  <si>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</si>
  <si>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</si>
  <si>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</si>
  <si>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</si>
  <si>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</si>
  <si>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</si>
  <si>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</si>
  <si>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</si>
  <si>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</si>
  <si>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</si>
  <si>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</si>
  <si>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</si>
  <si>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</si>
  <si>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</si>
  <si>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</si>
  <si>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</si>
  <si>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</si>
  <si>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</si>
  <si>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</si>
  <si>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</si>
  <si>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</si>
  <si>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</si>
  <si>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</si>
  <si>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</si>
  <si>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</si>
  <si>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</si>
  <si>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</si>
  <si>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</si>
  <si>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</si>
  <si>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</si>
  <si>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</si>
  <si>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</si>
  <si>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</si>
  <si>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</si>
  <si>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</si>
  <si>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</si>
  <si>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</si>
  <si>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</si>
  <si>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</si>
  <si>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</si>
  <si>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</si>
  <si>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</si>
  <si>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</si>
  <si>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</si>
  <si>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</si>
  <si>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</si>
  <si>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</si>
  <si>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</si>
  <si>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</si>
  <si>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</si>
  <si>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</si>
  <si>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</si>
  <si>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</si>
  <si>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</si>
  <si>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</si>
  <si>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</si>
  <si>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</si>
  <si>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</si>
  <si>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</si>
  <si>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</si>
  <si>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</si>
  <si>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</si>
  <si>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</si>
  <si>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</si>
  <si>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</si>
  <si>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</si>
  <si>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</si>
  <si>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</si>
  <si>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</si>
  <si>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</si>
  <si>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</si>
  <si>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</si>
  <si>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</si>
  <si>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</si>
  <si>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</si>
  <si>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</si>
  <si>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</si>
  <si>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</si>
  <si>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</si>
  <si>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</si>
  <si>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</si>
  <si>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</si>
  <si>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</si>
  <si>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</si>
  <si>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</si>
  <si>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</si>
  <si>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</si>
  <si>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</si>
  <si>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</si>
  <si>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</si>
  <si>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</si>
  <si>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</si>
  <si>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</si>
  <si>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</si>
  <si>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</si>
  <si>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</si>
  <si>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</si>
  <si>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</si>
  <si>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</si>
  <si>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</si>
  <si>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</si>
  <si>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</si>
  <si>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</si>
  <si>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</si>
  <si>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</si>
  <si>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</si>
  <si>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</si>
  <si>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</si>
  <si>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</si>
  <si>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</si>
  <si>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</si>
  <si>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</si>
  <si>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</si>
  <si>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</si>
  <si>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</si>
  <si>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</si>
  <si>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</si>
  <si>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</si>
  <si>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</si>
  <si>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</si>
  <si>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</si>
  <si>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</si>
  <si>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</si>
  <si>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</si>
  <si>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</si>
  <si>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</si>
  <si>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</si>
  <si>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</si>
  <si>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</si>
  <si>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</si>
  <si>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</si>
  <si>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</si>
  <si>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</si>
  <si>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</si>
  <si>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</si>
  <si>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</si>
  <si>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</si>
  <si>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</si>
  <si>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</si>
  <si>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</si>
  <si>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</si>
  <si>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</si>
  <si>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</si>
  <si>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</si>
  <si>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</si>
  <si>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</si>
  <si>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</si>
  <si>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</si>
  <si>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</si>
  <si>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</si>
  <si>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</si>
  <si>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</si>
  <si>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</si>
  <si>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</si>
  <si>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</si>
  <si>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</si>
  <si>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</si>
  <si>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</si>
  <si>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</si>
  <si>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</si>
  <si>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</si>
  <si>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</si>
  <si>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</si>
  <si>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</si>
  <si>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</si>
  <si>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</si>
  <si>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</si>
  <si>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</si>
  <si>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</si>
  <si>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</si>
  <si>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</si>
  <si>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</si>
  <si>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</si>
  <si>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</si>
  <si>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</si>
  <si>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</si>
  <si>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</si>
  <si>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</si>
  <si>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</si>
  <si>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</si>
  <si>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</si>
  <si>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</si>
  <si>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</si>
  <si>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</si>
  <si>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</si>
  <si>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</si>
  <si>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</si>
  <si>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</si>
  <si>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</si>
  <si>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</si>
  <si>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</si>
  <si>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</si>
  <si>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</si>
  <si>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</si>
  <si>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</si>
  <si>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</si>
  <si>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</si>
  <si>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</si>
  <si>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</si>
  <si>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</si>
  <si>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</si>
  <si>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</si>
  <si>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</si>
  <si>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</si>
  <si>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</si>
  <si>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</si>
  <si>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</si>
  <si>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</si>
  <si>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</si>
  <si>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</si>
  <si>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</si>
  <si>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</si>
  <si>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</si>
  <si>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</si>
  <si>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</si>
  <si>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</si>
  <si>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</si>
  <si>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</si>
  <si>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</si>
  <si>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</si>
  <si>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</si>
  <si>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</si>
  <si>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</si>
  <si>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</si>
  <si>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</si>
  <si>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</si>
  <si>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</si>
  <si>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</si>
  <si>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</si>
  <si>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</si>
  <si>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</si>
  <si>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</si>
  <si>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</si>
  <si>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</si>
  <si>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</si>
  <si>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</si>
  <si>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</si>
  <si>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</si>
  <si>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</si>
  <si>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</si>
  <si>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</si>
  <si>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</si>
  <si>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</si>
  <si>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</si>
  <si>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</si>
  <si>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</si>
  <si>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</si>
  <si>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</si>
  <si>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</si>
  <si>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</si>
  <si>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</si>
  <si>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</si>
  <si>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</si>
  <si>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</si>
  <si>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</si>
  <si>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</si>
  <si>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</si>
  <si>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</si>
  <si>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</si>
  <si>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</si>
  <si>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</si>
  <si>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</si>
  <si>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</si>
  <si>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</si>
  <si>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</si>
  <si>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</si>
  <si>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</si>
  <si>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</si>
  <si>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</si>
  <si>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</si>
  <si>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</si>
  <si>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</si>
  <si>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</si>
  <si>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</si>
  <si>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</si>
  <si>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</si>
  <si>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</si>
  <si>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</si>
  <si>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</si>
  <si>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</si>
  <si>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</si>
  <si>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</si>
  <si>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</si>
  <si>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</si>
  <si>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</si>
  <si>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</si>
  <si>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</si>
  <si>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</si>
  <si>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</si>
  <si>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</si>
  <si>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</si>
  <si>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</si>
  <si>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</si>
  <si>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</si>
  <si>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</si>
  <si>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</si>
  <si>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</si>
  <si>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</si>
  <si>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</si>
  <si>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</si>
  <si>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</si>
  <si>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</si>
  <si>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</si>
  <si>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</si>
  <si>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</si>
  <si>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</si>
  <si>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</si>
  <si>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</si>
  <si>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</si>
  <si>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</si>
  <si>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</si>
  <si>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</si>
  <si>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</si>
  <si>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</si>
  <si>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</si>
  <si>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</si>
  <si>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</si>
  <si>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</si>
  <si>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</si>
  <si>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</si>
  <si>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</si>
  <si>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</si>
  <si>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</si>
  <si>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</si>
  <si>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</si>
  <si>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</si>
  <si>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</si>
  <si>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</si>
  <si>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</si>
  <si>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</si>
  <si>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</si>
  <si>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</si>
  <si>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</si>
  <si>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</si>
  <si>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</si>
  <si>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</si>
  <si>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</si>
  <si>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</si>
  <si>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</si>
  <si>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</si>
  <si>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</si>
  <si>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</si>
  <si>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</si>
  <si>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</si>
  <si>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</si>
  <si>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</si>
  <si>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</si>
  <si>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</si>
  <si>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</si>
  <si>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</si>
  <si>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</si>
  <si>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</si>
  <si>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</si>
  <si>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</si>
  <si>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</si>
  <si>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</si>
  <si>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</si>
  <si>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</si>
  <si>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</si>
  <si>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</si>
  <si>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</si>
  <si>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</si>
  <si>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</si>
  <si>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</si>
  <si>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</si>
  <si>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</si>
  <si>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</si>
  <si>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</si>
  <si>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</si>
  <si>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</si>
  <si>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</si>
  <si>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</si>
  <si>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</si>
  <si>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</si>
  <si>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</si>
  <si>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</si>
  <si>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</si>
  <si>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</si>
  <si>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</si>
  <si>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</si>
  <si>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</si>
  <si>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</si>
  <si>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</si>
  <si>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</si>
  <si>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</si>
  <si>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</si>
  <si>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</si>
  <si>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</si>
  <si>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</si>
  <si>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</si>
  <si>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</si>
  <si>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</si>
  <si>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</si>
  <si>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</si>
  <si>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</si>
  <si>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</si>
  <si>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</si>
  <si>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</si>
  <si>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</si>
  <si>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</si>
  <si>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</si>
  <si>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</si>
  <si>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</si>
  <si>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</si>
  <si>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</si>
  <si>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</si>
  <si>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</si>
  <si>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</si>
  <si>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</si>
  <si>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</si>
  <si>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</si>
  <si>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</si>
  <si>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</si>
  <si>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</si>
  <si>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</si>
  <si>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</si>
  <si>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</si>
  <si>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</si>
  <si>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</si>
  <si>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</si>
  <si>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</si>
  <si>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</si>
  <si>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</si>
  <si>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</si>
  <si>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</si>
  <si>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</si>
  <si>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</si>
  <si>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</si>
  <si>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</si>
  <si>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</si>
  <si>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</si>
  <si>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</si>
  <si>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</si>
  <si>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</si>
  <si>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</si>
  <si>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</si>
  <si>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</si>
  <si>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</si>
  <si>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</si>
  <si>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</si>
  <si>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</si>
  <si>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</si>
  <si>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</si>
  <si>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</si>
  <si>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</si>
  <si>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</si>
  <si>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</si>
  <si>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</si>
  <si>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</si>
  <si>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</si>
  <si>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</si>
  <si>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</si>
  <si>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</si>
  <si>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</si>
  <si>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</si>
  <si>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</si>
  <si>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</si>
  <si>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</si>
  <si>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</si>
  <si>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</si>
  <si>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</si>
  <si>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</si>
  <si>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</si>
  <si>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</si>
  <si>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</si>
  <si>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</si>
  <si>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</si>
  <si>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</si>
  <si>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</si>
  <si>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</si>
  <si>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</si>
  <si>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</si>
  <si>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</si>
  <si>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</si>
  <si>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</si>
  <si>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</si>
  <si>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</si>
  <si>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</si>
  <si>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</si>
  <si>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</si>
  <si>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</si>
  <si>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</si>
  <si>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</si>
  <si>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</si>
  <si>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</si>
  <si>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</si>
  <si>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</si>
  <si>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</si>
  <si>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</si>
  <si>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</si>
  <si>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</si>
  <si>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</si>
  <si>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</si>
  <si>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</si>
  <si>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</si>
  <si>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</si>
  <si>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</si>
  <si>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</si>
  <si>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</si>
  <si>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</si>
  <si>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</si>
  <si>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</si>
  <si>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</si>
  <si>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</si>
  <si>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</si>
  <si>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</si>
  <si>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</si>
  <si>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</si>
  <si>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</si>
  <si>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</si>
  <si>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</si>
  <si>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</si>
  <si>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</si>
  <si>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</si>
  <si>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</si>
  <si>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</si>
  <si>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</si>
  <si>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</si>
  <si>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</si>
  <si>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</si>
  <si>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</si>
  <si>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</si>
  <si>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</si>
  <si>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</si>
  <si>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</si>
  <si>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</si>
  <si>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</si>
  <si>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</si>
  <si>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</si>
  <si>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</si>
  <si>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</si>
  <si>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</si>
  <si>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</si>
  <si>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</si>
  <si>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</si>
  <si>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</si>
  <si>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</si>
  <si>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</si>
  <si>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</si>
  <si>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</si>
  <si>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</si>
  <si>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</si>
  <si>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</si>
  <si>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</si>
  <si>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</si>
  <si>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</si>
  <si>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</si>
  <si>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</si>
  <si>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</si>
  <si>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</si>
  <si>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</si>
  <si>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</si>
  <si>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</si>
  <si>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</si>
  <si>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</si>
  <si>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</si>
  <si>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</si>
  <si>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</si>
  <si>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</si>
  <si>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</si>
  <si>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</si>
  <si>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</si>
  <si>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</si>
  <si>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</si>
  <si>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</si>
  <si>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</si>
  <si>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</si>
  <si>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</si>
  <si>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</si>
  <si>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</si>
  <si>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</si>
  <si>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</si>
  <si>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</si>
  <si>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</si>
  <si>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</si>
  <si>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</si>
  <si>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</si>
  <si>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</si>
  <si>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</si>
  <si>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</si>
  <si>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</si>
  <si>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</si>
  <si>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</si>
  <si>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</si>
  <si>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</si>
  <si>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</si>
  <si>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</si>
  <si>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</si>
  <si>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</si>
  <si>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</si>
  <si>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</si>
  <si>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</si>
  <si>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</si>
  <si>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</si>
  <si>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</si>
  <si>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</si>
  <si>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</si>
  <si>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</si>
  <si>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</si>
  <si>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</si>
  <si>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</si>
  <si>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</si>
  <si>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</si>
  <si>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</si>
  <si>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</si>
  <si>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</si>
  <si>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</si>
  <si>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</si>
  <si>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</si>
  <si>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</si>
  <si>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</si>
  <si>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</si>
  <si>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</si>
  <si>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</si>
  <si>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</si>
  <si>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</si>
  <si>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</si>
  <si>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</si>
  <si>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</si>
  <si>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</si>
  <si>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</si>
  <si>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</si>
  <si>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</si>
  <si>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</si>
  <si>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</si>
  <si>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</si>
  <si>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</si>
  <si>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</si>
  <si>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</si>
  <si>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</si>
  <si>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</si>
  <si>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</si>
  <si>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</si>
  <si>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</si>
  <si>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</si>
  <si>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</si>
  <si>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</si>
  <si>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</si>
  <si>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</si>
  <si>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</si>
  <si>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</si>
  <si>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</si>
  <si>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</si>
  <si>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</si>
  <si>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</si>
  <si>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</si>
  <si>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</si>
  <si>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</si>
  <si>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</si>
  <si>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</si>
  <si>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</si>
  <si>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</si>
  <si>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</si>
  <si>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</si>
  <si>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</si>
  <si>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</si>
  <si>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</si>
  <si>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</si>
  <si>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</si>
  <si>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</si>
  <si>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</si>
  <si>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</si>
  <si>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</si>
  <si>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</si>
  <si>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</si>
  <si>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</si>
  <si>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</si>
  <si>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</si>
  <si>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</si>
  <si>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</si>
  <si>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</si>
  <si>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</si>
  <si>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</si>
  <si>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</si>
  <si>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</si>
  <si>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</si>
  <si>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</si>
  <si>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</si>
  <si>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</si>
  <si>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</si>
  <si>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</si>
  <si>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</si>
  <si>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</si>
  <si>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</si>
  <si>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</si>
  <si>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</si>
  <si>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</si>
  <si>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</si>
  <si>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</si>
  <si>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</si>
  <si>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</si>
  <si>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</si>
  <si>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</si>
  <si>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</si>
  <si>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</si>
  <si>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</si>
  <si>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</si>
  <si>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</si>
  <si>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</si>
  <si>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</si>
  <si>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</si>
  <si>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</si>
  <si>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</si>
  <si>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</si>
  <si>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</si>
  <si>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</si>
  <si>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</si>
  <si>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</si>
  <si>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</si>
  <si>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</si>
  <si>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</si>
  <si>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</si>
  <si>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</si>
  <si>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</si>
  <si>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</si>
  <si>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</si>
  <si>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</si>
  <si>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</si>
  <si>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</si>
  <si>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</si>
  <si>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</si>
  <si>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</si>
  <si>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</si>
  <si>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</si>
  <si>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</si>
  <si>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</si>
  <si>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</si>
  <si>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</si>
  <si>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</si>
  <si>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</si>
  <si>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</si>
  <si>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</si>
  <si>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</si>
  <si>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</si>
  <si>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</si>
  <si>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</si>
  <si>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</si>
  <si>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</si>
  <si>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</si>
  <si>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</si>
  <si>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</si>
  <si>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</si>
  <si>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</si>
  <si>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</si>
  <si>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</si>
  <si>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</si>
  <si>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</si>
  <si>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</si>
  <si>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</si>
  <si>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</si>
  <si>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</si>
  <si>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</si>
  <si>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</si>
  <si>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</si>
  <si>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</si>
  <si>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</si>
  <si>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</si>
  <si>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</si>
  <si>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</si>
  <si>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</si>
  <si>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</si>
  <si>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</si>
  <si>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</si>
  <si>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</si>
  <si>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</si>
  <si>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</si>
  <si>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</si>
  <si>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</si>
  <si>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</si>
  <si>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</si>
  <si>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</si>
  <si>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</si>
  <si>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</si>
  <si>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</si>
  <si>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</si>
  <si>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</si>
  <si>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</si>
  <si>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</si>
  <si>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</si>
  <si>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</si>
  <si>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</si>
  <si>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</si>
  <si>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</si>
  <si>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</si>
  <si>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</si>
  <si>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</si>
  <si>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</si>
  <si>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</si>
  <si>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</si>
  <si>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</si>
  <si>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</si>
  <si>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</si>
  <si>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</si>
  <si>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</si>
  <si>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</si>
  <si>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</si>
  <si>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</si>
  <si>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</si>
  <si>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</si>
  <si>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</si>
  <si>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</si>
  <si>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</si>
  <si>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</si>
  <si>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</si>
  <si>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</si>
  <si>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</si>
  <si>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</si>
  <si>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</si>
  <si>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</si>
  <si>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</si>
  <si>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</si>
  <si>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</si>
  <si>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</si>
  <si>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</si>
  <si>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</si>
  <si>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</si>
  <si>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</si>
  <si>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</si>
  <si>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</si>
  <si>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</si>
  <si>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</si>
  <si>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</si>
  <si>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</si>
  <si>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</si>
  <si>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</si>
  <si>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</si>
  <si>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</si>
  <si>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</si>
  <si>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</si>
  <si>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</si>
  <si>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</si>
  <si>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</si>
  <si>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</si>
  <si>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</si>
  <si>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</si>
  <si>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</si>
  <si>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</si>
  <si>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</si>
  <si>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</si>
  <si>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</si>
  <si>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</si>
  <si>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</si>
  <si>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</si>
  <si>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</si>
  <si>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</si>
  <si>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</si>
  <si>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</si>
  <si>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</si>
  <si>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</si>
  <si>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</si>
  <si>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</si>
  <si>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</si>
  <si>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</si>
  <si>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</si>
  <si>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</si>
  <si>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</si>
  <si>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</si>
  <si>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</si>
  <si>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</si>
  <si>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</si>
  <si>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</si>
  <si>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</si>
  <si>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</si>
  <si>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</si>
  <si>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</si>
  <si>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</si>
  <si>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</si>
  <si>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</si>
  <si>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</si>
  <si>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</si>
  <si>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</si>
  <si>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</si>
  <si>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</si>
  <si>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</si>
  <si>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</si>
  <si>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</si>
  <si>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</si>
  <si>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</si>
  <si>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</si>
  <si>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</si>
  <si>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</si>
  <si>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</si>
  <si>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</si>
  <si>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</si>
  <si>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</si>
  <si>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</si>
  <si>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</si>
  <si>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</si>
  <si>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</si>
  <si>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</si>
  <si>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</si>
  <si>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</si>
  <si>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</si>
  <si>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</si>
  <si>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</si>
  <si>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</si>
  <si>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</si>
  <si>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</si>
  <si>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</si>
  <si>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</si>
  <si>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</si>
  <si>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</si>
  <si>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</si>
  <si>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</si>
  <si>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</si>
  <si>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</si>
  <si>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</si>
  <si>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</si>
  <si>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</si>
  <si>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</si>
  <si>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</si>
  <si>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</si>
  <si>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</si>
  <si>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</si>
  <si>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</si>
  <si>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</si>
  <si>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</si>
  <si>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</si>
  <si>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</si>
  <si>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</si>
  <si>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</si>
  <si>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</si>
  <si>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</si>
  <si>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</si>
  <si>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</si>
  <si>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</si>
  <si>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</si>
  <si>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</si>
  <si>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</si>
  <si>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</si>
  <si>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</si>
  <si>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</si>
  <si>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</si>
  <si>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</si>
  <si>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</si>
  <si>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</si>
  <si>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</si>
  <si>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</si>
  <si>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</si>
  <si>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</si>
  <si>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</si>
  <si>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</si>
  <si>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</si>
  <si>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</si>
  <si>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</si>
  <si>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</si>
  <si>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</si>
  <si>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</si>
  <si>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</si>
  <si>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</si>
  <si>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</si>
  <si>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</si>
  <si>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</si>
  <si>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</si>
  <si>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</si>
  <si>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</si>
  <si>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</si>
  <si>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</si>
  <si>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</si>
  <si>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</si>
  <si>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</si>
  <si>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</si>
  <si>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</si>
  <si>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</si>
  <si>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</si>
  <si>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</si>
  <si>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</si>
  <si>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</si>
  <si>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</si>
  <si>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</si>
  <si>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</si>
  <si>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</si>
  <si>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</si>
  <si>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</si>
  <si>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</si>
  <si>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</si>
  <si>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</si>
  <si>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</si>
  <si>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</si>
  <si>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</si>
  <si>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</si>
  <si>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</si>
  <si>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</si>
  <si>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</si>
  <si>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</si>
  <si>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</si>
  <si>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</si>
  <si>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</si>
  <si>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</si>
  <si>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</si>
  <si>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</si>
  <si>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</si>
  <si>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</si>
  <si>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</si>
  <si>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</si>
  <si>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</si>
  <si>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</si>
  <si>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</si>
  <si>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</si>
  <si>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</si>
  <si>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</si>
  <si>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</si>
  <si>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</si>
  <si>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</si>
  <si>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</si>
  <si>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</si>
  <si>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</si>
  <si>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</si>
  <si>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</si>
  <si>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</si>
  <si>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</si>
  <si>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</si>
  <si>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</si>
  <si>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</si>
  <si>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</si>
  <si>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</si>
  <si>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</si>
  <si>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</si>
  <si>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</si>
  <si>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</si>
  <si>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</si>
  <si>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</si>
  <si>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</si>
  <si>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</si>
  <si>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</si>
  <si>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</si>
  <si>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</si>
  <si>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</si>
  <si>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</si>
  <si>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</si>
  <si>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</si>
  <si>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</si>
  <si>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</si>
  <si>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</si>
  <si>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</si>
  <si>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</si>
  <si>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</si>
  <si>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</si>
  <si>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</si>
  <si>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</si>
  <si>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</si>
  <si>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</si>
  <si>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</si>
  <si>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</si>
  <si>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</si>
  <si>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</si>
  <si>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</si>
  <si>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</si>
  <si>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</si>
  <si>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</si>
  <si>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</si>
  <si>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</si>
  <si>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</si>
  <si>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</si>
  <si>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</si>
  <si>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</si>
  <si>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</si>
  <si>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</si>
  <si>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</si>
  <si>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</si>
  <si>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</si>
  <si>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</si>
  <si>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</si>
  <si>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</si>
  <si>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</si>
  <si>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</si>
  <si>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</si>
  <si>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</si>
  <si>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</si>
  <si>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</si>
  <si>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</si>
  <si>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</si>
  <si>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</si>
  <si>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</si>
  <si>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</si>
  <si>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</si>
  <si>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</si>
  <si>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</si>
  <si>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</si>
  <si>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</si>
  <si>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</si>
  <si>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</si>
  <si>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</si>
  <si>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</si>
  <si>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</si>
  <si>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</si>
  <si>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</si>
  <si>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</si>
  <si>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</si>
  <si>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</si>
  <si>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</si>
  <si>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</si>
  <si>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</si>
  <si>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</si>
  <si>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</si>
  <si>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</si>
  <si>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</si>
  <si>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</si>
  <si>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</si>
  <si>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</si>
  <si>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</si>
  <si>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</si>
  <si>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</si>
  <si>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</si>
  <si>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</si>
  <si>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</si>
  <si>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</si>
  <si>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</si>
  <si>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</si>
  <si>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</si>
  <si>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</si>
  <si>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</si>
  <si>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</si>
  <si>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</si>
  <si>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</si>
  <si>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</si>
  <si>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</si>
  <si>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</si>
  <si>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</si>
  <si>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</si>
  <si>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</si>
  <si>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</si>
  <si>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</si>
  <si>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</si>
  <si>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</si>
  <si>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</si>
  <si>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</si>
  <si>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</si>
  <si>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</si>
  <si>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</si>
  <si>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</si>
  <si>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</si>
  <si>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</si>
  <si>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</si>
  <si>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</si>
  <si>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</si>
  <si>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</si>
  <si>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</si>
  <si>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</si>
  <si>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</si>
  <si>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</si>
  <si>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</si>
  <si>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</si>
  <si>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</si>
  <si>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</si>
  <si>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</si>
  <si>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</si>
  <si>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</si>
  <si>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</si>
  <si>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</si>
  <si>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</si>
  <si>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</si>
  <si>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</si>
  <si>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</si>
  <si>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</si>
  <si>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</si>
  <si>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</si>
  <si>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</si>
  <si>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</si>
  <si>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</si>
  <si>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</si>
  <si>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</si>
  <si>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</si>
  <si>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</si>
  <si>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</si>
  <si>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</si>
  <si>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</si>
  <si>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</si>
  <si>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</si>
  <si>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</si>
  <si>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</si>
  <si>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</si>
  <si>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</si>
  <si>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</si>
  <si>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</si>
  <si>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</si>
  <si>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</si>
  <si>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</si>
  <si>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</si>
  <si>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</si>
  <si>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</si>
  <si>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</si>
  <si>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</si>
  <si>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</si>
  <si>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</si>
  <si>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</si>
  <si>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</si>
  <si>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</si>
  <si>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</si>
  <si>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</si>
  <si>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</si>
  <si>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</si>
  <si>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</si>
  <si>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</si>
  <si>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</si>
  <si>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</si>
  <si>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</si>
  <si>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</si>
  <si>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</si>
  <si>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</si>
  <si>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</si>
  <si>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</si>
  <si>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</si>
  <si>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</si>
  <si>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</si>
  <si>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</si>
  <si>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</si>
  <si>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</si>
  <si>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</si>
  <si>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</si>
  <si>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</si>
  <si>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</si>
  <si>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</si>
  <si>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</si>
  <si>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</si>
  <si>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</si>
  <si>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</si>
  <si>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</si>
  <si>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</si>
  <si>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</si>
  <si>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</si>
  <si>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</si>
  <si>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</si>
  <si>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</si>
  <si>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</si>
  <si>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</si>
  <si>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</si>
  <si>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</si>
  <si>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</si>
  <si>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</si>
  <si>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</si>
  <si>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</si>
  <si>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</si>
  <si>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</si>
  <si>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</si>
  <si>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</si>
  <si>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</si>
  <si>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</si>
  <si>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</si>
  <si>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</si>
  <si>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</si>
  <si>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</si>
  <si>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</si>
  <si>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</si>
  <si>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</si>
  <si>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</si>
  <si>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</si>
  <si>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</si>
  <si>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</si>
  <si>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</si>
  <si>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</si>
  <si>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</si>
  <si>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</si>
  <si>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</si>
  <si>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</si>
  <si>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</si>
  <si>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</si>
  <si>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</si>
  <si>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</si>
  <si>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</si>
  <si>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</si>
  <si>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</si>
  <si>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</si>
  <si>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</si>
  <si>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</si>
  <si>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</si>
  <si>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</si>
  <si>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</si>
  <si>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</si>
  <si>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</si>
  <si>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</si>
  <si>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</si>
  <si>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</si>
  <si>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</si>
  <si>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</si>
  <si>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</si>
  <si>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</si>
  <si>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</si>
  <si>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</si>
  <si>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</si>
  <si>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</si>
  <si>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</si>
  <si>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</si>
  <si>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</si>
  <si>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</si>
  <si>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</si>
  <si>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</si>
  <si>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</si>
  <si>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</si>
  <si>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</si>
  <si>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</si>
  <si>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</si>
  <si>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</si>
  <si>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</si>
  <si>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</si>
  <si>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</si>
  <si>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</si>
  <si>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</si>
  <si>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</si>
  <si>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</si>
  <si>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</si>
  <si>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</si>
  <si>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</si>
  <si>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</si>
  <si>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</si>
  <si>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</si>
  <si>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</si>
  <si>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</si>
  <si>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</si>
  <si>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</si>
  <si>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</si>
  <si>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</si>
  <si>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</si>
  <si>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</si>
  <si>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</si>
  <si>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</si>
  <si>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</si>
  <si>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</si>
  <si>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</si>
  <si>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</si>
  <si>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</si>
  <si>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</si>
  <si>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</si>
  <si>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</si>
  <si>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</si>
  <si>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</si>
  <si>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</si>
  <si>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</si>
  <si>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</si>
  <si>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</si>
  <si>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</si>
  <si>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</si>
  <si>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</si>
  <si>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</si>
  <si>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</si>
  <si>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</si>
  <si>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</si>
  <si>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</si>
  <si>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</si>
  <si>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</si>
  <si>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</si>
  <si>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</si>
  <si>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</si>
  <si>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</si>
  <si>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</si>
  <si>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</si>
  <si>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</si>
  <si>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</si>
  <si>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</si>
  <si>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</si>
  <si>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</si>
  <si>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</si>
  <si>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</si>
  <si>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</si>
  <si>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</si>
  <si>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</si>
  <si>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</si>
  <si>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</si>
  <si>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</si>
  <si>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</si>
  <si>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</si>
  <si>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</si>
  <si>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</si>
  <si>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</si>
  <si>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</si>
  <si>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</si>
  <si>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</si>
  <si>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</si>
  <si>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</si>
  <si>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</si>
  <si>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</si>
  <si>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</si>
  <si>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</si>
  <si>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</si>
  <si>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</si>
  <si>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</si>
  <si>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</si>
  <si>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</si>
  <si>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</si>
  <si>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</si>
  <si>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</si>
  <si>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</si>
  <si>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</si>
  <si>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</si>
  <si>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</si>
  <si>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</si>
  <si>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</si>
  <si>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</si>
  <si>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</si>
  <si>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</si>
  <si>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</si>
  <si>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</si>
  <si>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</si>
  <si>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</si>
  <si>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</si>
  <si>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</si>
  <si>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</si>
  <si>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</si>
  <si>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</si>
  <si>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</si>
  <si>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</si>
  <si>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</si>
  <si>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</si>
  <si>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</si>
  <si>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</si>
  <si>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</si>
  <si>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</si>
  <si>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</si>
  <si>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</si>
  <si>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</si>
  <si>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</si>
  <si>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</si>
  <si>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</si>
  <si>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</si>
  <si>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</si>
  <si>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</si>
  <si>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</si>
  <si>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</si>
  <si>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</si>
  <si>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</si>
  <si>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</si>
  <si>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</si>
  <si>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</si>
  <si>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</si>
  <si>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</si>
  <si>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</si>
  <si>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</si>
  <si>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</si>
  <si>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</si>
  <si>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</si>
  <si>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</si>
  <si>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</si>
  <si>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</si>
  <si>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</si>
  <si>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</si>
  <si>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</si>
  <si>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</si>
  <si>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</si>
  <si>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</si>
  <si>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</si>
  <si>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</si>
  <si>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</si>
  <si>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</si>
  <si>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</si>
  <si>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</si>
  <si>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</si>
  <si>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</si>
  <si>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</si>
  <si>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</si>
  <si>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</si>
  <si>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</si>
  <si>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</si>
  <si>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</si>
  <si>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</si>
  <si>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</si>
  <si>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</si>
  <si>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</si>
  <si>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</si>
  <si>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</si>
  <si>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</si>
  <si>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</si>
  <si>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</si>
  <si>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</si>
  <si>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</si>
  <si>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</si>
  <si>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</si>
  <si>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</si>
  <si>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</si>
  <si>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</si>
  <si>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</si>
  <si>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</si>
  <si>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</si>
  <si>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</si>
  <si>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</si>
  <si>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</si>
  <si>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</si>
  <si>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</si>
  <si>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</si>
  <si>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</si>
  <si>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</si>
  <si>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</si>
  <si>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</si>
  <si>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</si>
  <si>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</si>
  <si>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</si>
  <si>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</si>
  <si>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</si>
  <si>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</si>
  <si>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</si>
  <si>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</si>
  <si>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</si>
  <si>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</si>
  <si>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</si>
  <si>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</si>
  <si>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</si>
  <si>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</si>
  <si>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</si>
  <si>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</si>
  <si>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</si>
  <si>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</si>
  <si>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</si>
  <si>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</si>
  <si>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</si>
  <si>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</si>
  <si>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</si>
  <si>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</si>
  <si>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</si>
  <si>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</si>
  <si>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</si>
  <si>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</si>
  <si>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</si>
  <si>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</si>
  <si>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</si>
  <si>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</si>
  <si>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</si>
  <si>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</si>
  <si>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</si>
  <si>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</si>
  <si>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</si>
  <si>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</si>
  <si>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</si>
  <si>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</si>
  <si>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</si>
  <si>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</si>
  <si>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</si>
  <si>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</si>
  <si>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</si>
  <si>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</si>
  <si>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</si>
  <si>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</si>
  <si>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</si>
  <si>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</si>
  <si>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</si>
  <si>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</si>
  <si>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</si>
  <si>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</si>
  <si>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</si>
  <si>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</si>
  <si>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</si>
  <si>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</si>
  <si>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</si>
  <si>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</si>
  <si>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</si>
  <si>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</si>
  <si>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</si>
  <si>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</si>
  <si>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</si>
  <si>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</si>
  <si>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</si>
  <si>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</si>
  <si>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</si>
  <si>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</si>
  <si>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</si>
  <si>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</si>
  <si>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</si>
  <si>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</si>
  <si>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</si>
  <si>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</si>
  <si>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</si>
  <si>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</si>
  <si>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</si>
  <si>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</si>
  <si>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</si>
  <si>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</si>
  <si>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</si>
  <si>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</si>
  <si>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</si>
  <si>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</si>
  <si>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</si>
  <si>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</si>
  <si>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</si>
  <si>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</si>
  <si>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</si>
  <si>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</si>
  <si>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</si>
  <si>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</si>
  <si>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</si>
  <si>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</si>
  <si>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</si>
  <si>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</si>
  <si>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</si>
  <si>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</si>
  <si>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</si>
  <si>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</si>
  <si>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</si>
  <si>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</si>
  <si>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</si>
  <si>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</si>
  <si>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</si>
  <si>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</si>
  <si>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</si>
  <si>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</si>
  <si>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</si>
  <si>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</si>
  <si>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</si>
  <si>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</si>
  <si>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</si>
  <si>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</si>
  <si>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</si>
  <si>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</si>
  <si>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</si>
  <si>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</si>
  <si>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</si>
  <si>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</si>
  <si>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</si>
  <si>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</si>
  <si>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</si>
  <si>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</si>
  <si>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</si>
  <si>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</si>
  <si>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</si>
  <si>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</si>
  <si>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</si>
  <si>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</si>
  <si>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</si>
  <si>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</si>
  <si>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</si>
  <si>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</si>
  <si>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</si>
  <si>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</si>
  <si>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</si>
  <si>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</si>
  <si>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</si>
  <si>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</si>
  <si>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</si>
  <si>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</si>
  <si>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</si>
  <si>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</si>
  <si>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</si>
  <si>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</si>
  <si>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</si>
  <si>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</si>
  <si>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</si>
  <si>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</si>
  <si>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</si>
  <si>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</si>
  <si>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</si>
  <si>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</si>
  <si>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</si>
  <si>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</si>
  <si>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</si>
  <si>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</si>
  <si>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</si>
  <si>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</si>
  <si>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</si>
  <si>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</si>
  <si>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</si>
  <si>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</si>
  <si>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</si>
  <si>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</si>
  <si>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</si>
  <si>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</si>
  <si>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</si>
  <si>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</si>
  <si>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</si>
  <si>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</si>
  <si>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</si>
  <si>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</si>
  <si>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</si>
  <si>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</si>
  <si>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</si>
  <si>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</si>
  <si>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</si>
  <si>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</si>
  <si>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</si>
  <si>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</si>
  <si>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</si>
  <si>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</si>
  <si>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</si>
  <si>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</si>
  <si>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</si>
  <si>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</si>
  <si>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</si>
  <si>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</si>
  <si>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</si>
  <si>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</si>
  <si>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</si>
  <si>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</si>
  <si>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</si>
  <si>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</si>
  <si>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</si>
  <si>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</si>
  <si>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</si>
  <si>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</si>
  <si>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</si>
  <si>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</si>
  <si>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</si>
  <si>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</si>
  <si>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</si>
  <si>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</si>
  <si>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</si>
  <si>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</si>
  <si>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</si>
  <si>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</si>
  <si>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</si>
  <si>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</si>
  <si>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</si>
  <si>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</si>
  <si>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</si>
  <si>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</si>
  <si>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</si>
  <si>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</si>
  <si>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</si>
  <si>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</si>
  <si>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</si>
  <si>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</si>
  <si>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</si>
  <si>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</si>
  <si>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</si>
  <si>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</si>
  <si>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</si>
  <si>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</si>
  <si>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</si>
  <si>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</si>
  <si>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</si>
  <si>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</si>
  <si>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</si>
  <si>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</si>
  <si>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</si>
  <si>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</si>
  <si>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</si>
  <si>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</si>
  <si>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</si>
  <si>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</si>
  <si>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</si>
  <si>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</si>
  <si>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</si>
  <si>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</si>
  <si>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</si>
  <si>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</si>
  <si>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</si>
  <si>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</si>
  <si>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</si>
  <si>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</si>
  <si>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</si>
  <si>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</si>
  <si>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</si>
  <si>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</si>
  <si>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</si>
  <si>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</si>
  <si>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</si>
  <si>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</si>
  <si>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</si>
  <si>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</si>
  <si>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</si>
  <si>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</si>
  <si>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</si>
  <si>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</si>
  <si>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</si>
  <si>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</si>
  <si>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</si>
  <si>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</si>
  <si>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</si>
  <si>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</si>
  <si>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</si>
  <si>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</si>
  <si>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</si>
  <si>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</si>
  <si>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</si>
  <si>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</si>
  <si>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</si>
  <si>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</si>
  <si>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</si>
  <si>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</si>
  <si>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</si>
  <si>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</si>
  <si>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</si>
  <si>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</si>
  <si>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</si>
  <si>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</si>
  <si>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</si>
  <si>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</si>
  <si>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</si>
  <si>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</si>
  <si>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</si>
  <si>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</si>
  <si>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</si>
  <si>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</si>
  <si>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</si>
  <si>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</si>
  <si>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</si>
  <si>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</si>
  <si>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</si>
  <si>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</si>
  <si>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</si>
  <si>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</si>
  <si>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</si>
  <si>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</si>
  <si>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</si>
  <si>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</si>
  <si>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</si>
  <si>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</si>
  <si>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</si>
  <si>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</si>
  <si>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</si>
  <si>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</si>
  <si>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</si>
  <si>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</si>
  <si>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</si>
  <si>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</si>
  <si>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</si>
  <si>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</si>
  <si>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</si>
  <si>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</si>
  <si>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</si>
  <si>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</si>
  <si>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</si>
  <si>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</si>
  <si>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</si>
  <si>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</si>
  <si>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</si>
  <si>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</si>
  <si>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</si>
  <si>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</si>
  <si>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</si>
  <si>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</si>
  <si>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</si>
  <si>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</si>
  <si>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</si>
  <si>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</si>
  <si>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</si>
  <si>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</si>
  <si>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</si>
  <si>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</si>
  <si>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</si>
  <si>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</si>
  <si>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</si>
  <si>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</si>
  <si>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</si>
  <si>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</si>
  <si>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</si>
  <si>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</si>
  <si>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</si>
  <si>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</si>
  <si>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</si>
  <si>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</si>
  <si>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</si>
  <si>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</si>
  <si>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</si>
  <si>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</si>
  <si>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</si>
  <si>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</si>
  <si>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</si>
  <si>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</si>
  <si>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</si>
  <si>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</si>
  <si>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</si>
  <si>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</si>
  <si>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</si>
  <si>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</si>
  <si>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</si>
  <si>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</si>
  <si>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</si>
  <si>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</si>
  <si>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</si>
  <si>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</si>
  <si>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</si>
  <si>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</si>
  <si>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</si>
  <si>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</si>
  <si>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</si>
  <si>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</si>
  <si>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</si>
  <si>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</si>
  <si>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</si>
  <si>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</si>
  <si>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</si>
  <si>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</si>
  <si>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</si>
  <si>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</si>
  <si>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</si>
  <si>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</si>
  <si>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</si>
  <si>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</si>
  <si>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</si>
  <si>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</si>
  <si>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</si>
  <si>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</si>
  <si>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</si>
  <si>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</si>
  <si>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</si>
  <si>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</si>
  <si>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</si>
  <si>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</si>
  <si>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</si>
  <si>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</si>
  <si>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</si>
  <si>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</si>
  <si>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</si>
  <si>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</si>
  <si>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</si>
  <si>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</si>
  <si>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</si>
  <si>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</si>
  <si>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</si>
  <si>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</si>
  <si>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</si>
  <si>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</si>
  <si>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</si>
  <si>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</si>
  <si>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</si>
  <si>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</si>
  <si>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</si>
  <si>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</si>
  <si>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</si>
  <si>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</si>
  <si>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</si>
  <si>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</si>
  <si>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</si>
  <si>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</si>
  <si>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</si>
  <si>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</si>
  <si>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</si>
  <si>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</si>
  <si>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</si>
  <si>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</si>
  <si>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</si>
  <si>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</si>
  <si>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</si>
  <si>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</si>
  <si>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</si>
  <si>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</si>
  <si>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</si>
  <si>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</si>
  <si>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</si>
  <si>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</si>
  <si>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</si>
  <si>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</si>
  <si>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</si>
  <si>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</si>
  <si>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</si>
  <si>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</si>
  <si>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</si>
  <si>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</si>
  <si>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</si>
  <si>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</si>
  <si>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</si>
  <si>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</si>
  <si>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</si>
  <si>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</si>
  <si>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</si>
  <si>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</si>
  <si>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</si>
  <si>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</si>
  <si>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</si>
  <si>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</si>
  <si>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</si>
  <si>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</si>
  <si>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</si>
  <si>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</si>
  <si>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</si>
  <si>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</si>
  <si>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</si>
  <si>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</si>
  <si>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</si>
  <si>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</si>
  <si>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</si>
  <si>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</si>
  <si>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</si>
  <si>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</si>
  <si>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</si>
  <si>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</si>
  <si>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</si>
  <si>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</si>
  <si>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</si>
  <si>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</si>
  <si>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</si>
  <si>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</si>
  <si>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</si>
  <si>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</si>
  <si>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</si>
  <si>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</si>
  <si>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</si>
  <si>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</si>
  <si>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</si>
  <si>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</si>
  <si>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</si>
  <si>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</si>
  <si>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</si>
  <si>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</si>
  <si>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</si>
  <si>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</si>
  <si>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</si>
  <si>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</si>
  <si>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</si>
  <si>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</si>
  <si>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</si>
  <si>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</si>
  <si>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</si>
  <si>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</si>
  <si>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</si>
  <si>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</si>
  <si>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</si>
  <si>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</si>
  <si>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</si>
  <si>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</si>
  <si>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</si>
  <si>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</si>
  <si>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</si>
  <si>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</si>
  <si>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</si>
  <si>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</si>
  <si>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</si>
  <si>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</si>
  <si>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</si>
  <si>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</si>
  <si>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</si>
  <si>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</si>
  <si>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</si>
  <si>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</si>
  <si>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</si>
  <si>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</si>
  <si>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</si>
  <si>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</si>
  <si>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</si>
  <si>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</si>
  <si>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</si>
  <si>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</si>
  <si>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</si>
  <si>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</si>
  <si>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</si>
  <si>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</si>
  <si>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</si>
  <si>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</si>
  <si>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</si>
  <si>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</si>
  <si>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</si>
  <si>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</si>
  <si>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</si>
  <si>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</si>
  <si>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</si>
  <si>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</si>
  <si>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</si>
  <si>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</si>
  <si>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</si>
  <si>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</si>
  <si>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</si>
  <si>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</si>
  <si>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</si>
  <si>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</si>
  <si>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</si>
  <si>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</si>
  <si>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</si>
  <si>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</si>
  <si>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</si>
  <si>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</si>
  <si>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</si>
  <si>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</si>
  <si>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</si>
  <si>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</si>
  <si>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</si>
  <si>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</si>
  <si>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</si>
  <si>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</si>
  <si>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</si>
  <si>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</si>
  <si>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</si>
  <si>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</si>
  <si>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</si>
  <si>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</si>
  <si>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</si>
  <si>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</si>
  <si>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</si>
  <si>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</si>
  <si>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</si>
  <si>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</si>
  <si>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</si>
  <si>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</si>
  <si>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</si>
  <si>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</si>
  <si>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</si>
  <si>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</si>
  <si>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</si>
  <si>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</si>
  <si>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</si>
  <si>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</si>
  <si>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</si>
  <si>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</si>
  <si>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</si>
  <si>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</si>
  <si>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</si>
  <si>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</si>
  <si>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</si>
  <si>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</si>
  <si>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</si>
  <si>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</si>
  <si>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</si>
  <si>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</si>
  <si>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</si>
  <si>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</si>
  <si>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</si>
  <si>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</si>
  <si>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</si>
  <si>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</si>
  <si>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</si>
  <si>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</si>
  <si>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</si>
  <si>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</si>
  <si>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</si>
  <si>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</si>
  <si>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</si>
  <si>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</si>
  <si>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</si>
  <si>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</si>
  <si>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</si>
  <si>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</si>
  <si>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</si>
  <si>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</si>
  <si>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</si>
  <si>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</si>
  <si>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</si>
  <si>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</si>
  <si>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</si>
  <si>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</si>
  <si>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</si>
  <si>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</si>
  <si>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</si>
  <si>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</si>
  <si>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</si>
  <si>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</si>
  <si>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</si>
  <si>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</si>
  <si>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</si>
  <si>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</si>
  <si>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</si>
  <si>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</si>
  <si>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</si>
  <si>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</si>
  <si>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</si>
  <si>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</si>
  <si>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</si>
  <si>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</si>
  <si>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</si>
  <si>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</si>
  <si>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</si>
  <si>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</si>
  <si>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</si>
  <si>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</si>
  <si>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</si>
  <si>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</si>
  <si>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</si>
  <si>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</si>
  <si>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</si>
  <si>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</si>
  <si>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</si>
  <si>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</si>
  <si>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</si>
  <si>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</si>
  <si>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</si>
  <si>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</si>
  <si>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</si>
  <si>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</si>
  <si>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</si>
  <si>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</si>
  <si>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</si>
  <si>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</si>
  <si>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</si>
  <si>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</si>
  <si>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</si>
  <si>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</si>
  <si>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</si>
  <si>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</si>
  <si>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</si>
  <si>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</si>
  <si>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</si>
  <si>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</si>
  <si>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</si>
  <si>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</si>
  <si>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</si>
  <si>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</si>
  <si>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</si>
  <si>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</si>
  <si>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</si>
  <si>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</si>
  <si>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</si>
  <si>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</si>
  <si>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</si>
  <si>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</si>
  <si>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</si>
  <si>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</si>
  <si>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</si>
  <si>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</si>
  <si>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</si>
  <si>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</si>
  <si>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</si>
  <si>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</si>
  <si>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</si>
  <si>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</si>
  <si>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</si>
  <si>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</si>
  <si>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</si>
  <si>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</si>
  <si>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</si>
  <si>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</si>
  <si>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</si>
  <si>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</si>
  <si>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</si>
  <si>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</si>
  <si>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</si>
  <si>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</si>
  <si>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</si>
  <si>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</si>
  <si>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</si>
  <si>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</si>
  <si>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</si>
  <si>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</si>
  <si>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</si>
  <si>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</si>
  <si>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</si>
  <si>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</si>
  <si>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</si>
  <si>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</si>
  <si>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</si>
  <si>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</si>
  <si>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</si>
  <si>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</si>
  <si>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</si>
  <si>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</si>
  <si>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</si>
  <si>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</si>
  <si>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</si>
  <si>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</si>
  <si>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</si>
  <si>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</si>
  <si>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</si>
  <si>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</si>
  <si>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</si>
  <si>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</si>
  <si>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</si>
  <si>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</si>
  <si>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</si>
  <si>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</si>
  <si>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</si>
  <si>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</si>
  <si>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</si>
  <si>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</si>
  <si>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</si>
  <si>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</si>
  <si>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</si>
  <si>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</si>
  <si>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</si>
  <si>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</si>
  <si>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</si>
  <si>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</si>
  <si>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</si>
  <si>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</si>
  <si>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</si>
  <si>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</si>
  <si>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</si>
  <si>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</si>
  <si>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</si>
  <si>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</si>
  <si>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</si>
  <si>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</si>
  <si>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</si>
  <si>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</si>
  <si>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</si>
  <si>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</si>
  <si>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</si>
  <si>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</si>
  <si>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</si>
  <si>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</si>
  <si>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</si>
  <si>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</si>
  <si>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</si>
  <si>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</si>
  <si>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</si>
  <si>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</si>
  <si>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</si>
  <si>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</si>
  <si>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</si>
  <si>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</si>
  <si>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</si>
  <si>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</si>
  <si>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</si>
  <si>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</si>
  <si>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</si>
  <si>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</si>
  <si>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</si>
  <si>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</si>
  <si>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</si>
  <si>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</si>
  <si>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</si>
  <si>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</si>
  <si>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</si>
  <si>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</si>
  <si>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</si>
  <si>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</si>
  <si>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</si>
  <si>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</si>
  <si>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</si>
  <si>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</si>
  <si>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</si>
  <si>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</si>
  <si>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</si>
  <si>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</si>
  <si>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</si>
  <si>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</si>
  <si>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</si>
  <si>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</si>
  <si>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</si>
  <si>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</si>
  <si>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</si>
  <si>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</si>
  <si>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</si>
  <si>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</si>
  <si>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</si>
  <si>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</si>
  <si>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</si>
  <si>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</si>
  <si>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</si>
  <si>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</si>
  <si>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</si>
  <si>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</si>
  <si>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</si>
  <si>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</si>
  <si>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</si>
  <si>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</si>
  <si>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</si>
  <si>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</si>
  <si>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</si>
  <si>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</si>
  <si>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</si>
  <si>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</si>
  <si>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</si>
  <si>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</si>
  <si>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</si>
  <si>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</si>
  <si>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</si>
  <si>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</si>
  <si>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</si>
  <si>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</si>
  <si>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</si>
  <si>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</si>
  <si>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</si>
  <si>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</si>
  <si>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</si>
  <si>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</si>
  <si>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</si>
  <si>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</si>
  <si>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</si>
  <si>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</si>
  <si>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</si>
  <si>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</si>
  <si>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</si>
  <si>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</si>
  <si>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</si>
  <si>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</si>
  <si>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</si>
  <si>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</si>
  <si>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</si>
  <si>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</si>
  <si>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</si>
  <si>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</si>
  <si>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</si>
  <si>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</si>
  <si>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</si>
  <si>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</si>
  <si>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</si>
  <si>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</si>
  <si>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</si>
  <si>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</si>
  <si>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</si>
  <si>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</si>
  <si>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</si>
  <si>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</si>
  <si>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</si>
  <si>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</si>
  <si>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</si>
  <si>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</si>
  <si>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</si>
  <si>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</si>
  <si>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</si>
  <si>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</si>
  <si>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</si>
  <si>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</si>
  <si>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</si>
  <si>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</si>
  <si>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</si>
  <si>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</si>
  <si>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</si>
  <si>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</si>
  <si>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</si>
  <si>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</si>
  <si>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</si>
  <si>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</si>
  <si>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</si>
  <si>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</si>
  <si>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</si>
  <si>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</si>
  <si>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</si>
  <si>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</si>
  <si>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</si>
  <si>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</si>
  <si>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</si>
  <si>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</si>
  <si>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</si>
  <si>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</si>
  <si>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</si>
  <si>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</si>
  <si>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</si>
  <si>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</si>
  <si>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</si>
  <si>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</si>
  <si>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</si>
  <si>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</si>
  <si>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</si>
  <si>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</si>
  <si>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</si>
  <si>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</si>
  <si>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</si>
  <si>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</si>
  <si>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</si>
  <si>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</si>
  <si>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</si>
  <si>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</si>
  <si>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</si>
  <si>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</si>
  <si>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</si>
  <si>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</si>
  <si>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</si>
  <si>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</si>
  <si>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</si>
  <si>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</si>
  <si>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</si>
  <si>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</si>
  <si>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</si>
  <si>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</si>
  <si>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</si>
  <si>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</si>
  <si>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</si>
  <si>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</si>
  <si>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</si>
  <si>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</si>
  <si>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</si>
  <si>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</si>
  <si>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</si>
  <si>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</si>
  <si>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</si>
  <si>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</si>
  <si>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</si>
  <si>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</si>
  <si>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</si>
  <si>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</si>
  <si>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</si>
  <si>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</si>
  <si>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</si>
  <si>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</si>
  <si>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</si>
  <si>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</si>
  <si>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</si>
  <si>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</si>
  <si>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</si>
  <si>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</si>
  <si>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</si>
  <si>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</si>
  <si>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</si>
  <si>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</si>
  <si>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</si>
  <si>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</si>
  <si>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</si>
  <si>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</si>
  <si>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</si>
  <si>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</si>
  <si>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</si>
  <si>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</si>
  <si>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</si>
  <si>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</si>
  <si>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</si>
  <si>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</si>
  <si>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</si>
  <si>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</si>
  <si>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</si>
  <si>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</si>
  <si>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</si>
  <si>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</si>
  <si>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</si>
  <si>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</si>
  <si>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</si>
  <si>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</si>
  <si>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</si>
  <si>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</si>
  <si>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</si>
  <si>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</si>
  <si>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</si>
  <si>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</si>
  <si>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</si>
  <si>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</si>
  <si>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</si>
  <si>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</si>
  <si>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</si>
  <si>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</si>
  <si>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</si>
  <si>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</si>
  <si>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</si>
  <si>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</si>
  <si>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</si>
  <si>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</si>
  <si>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</si>
  <si>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</si>
  <si>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</si>
  <si>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</si>
  <si>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</si>
  <si>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</si>
  <si>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</si>
  <si>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</si>
  <si>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</si>
  <si>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</si>
  <si>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</si>
  <si>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</si>
  <si>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</si>
  <si>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</si>
  <si>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</si>
  <si>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</si>
  <si>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</si>
  <si>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</si>
  <si>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</si>
  <si>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</si>
  <si>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</si>
  <si>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</si>
  <si>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</si>
  <si>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</si>
  <si>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</si>
  <si>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</si>
  <si>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</si>
  <si>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</si>
  <si>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</si>
  <si>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</si>
  <si>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</si>
  <si>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</si>
  <si>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</si>
  <si>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</si>
  <si>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</si>
  <si>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</si>
  <si>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</si>
  <si>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</si>
  <si>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</si>
  <si>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</si>
  <si>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</si>
  <si>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</si>
  <si>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</si>
  <si>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</si>
  <si>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</si>
  <si>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</si>
  <si>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</si>
  <si>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</si>
  <si>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</si>
  <si>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</si>
  <si>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</si>
  <si>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</si>
  <si>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</si>
  <si>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</si>
  <si>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</si>
  <si>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</si>
  <si>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</si>
  <si>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</si>
  <si>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</si>
  <si>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</si>
  <si>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</si>
  <si>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</si>
  <si>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</si>
  <si>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</si>
  <si>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</si>
  <si>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</si>
  <si>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</si>
  <si>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</si>
  <si>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</si>
  <si>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</si>
  <si>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</si>
  <si>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</si>
  <si>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</si>
  <si>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</si>
  <si>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</si>
  <si>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</si>
  <si>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</si>
  <si>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</si>
  <si>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</si>
  <si>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</si>
  <si>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</si>
  <si>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</si>
  <si>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</si>
  <si>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</si>
  <si>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</si>
  <si>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</si>
  <si>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</si>
  <si>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</si>
  <si>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</si>
  <si>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</si>
  <si>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</si>
  <si>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</si>
  <si>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</si>
  <si>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</si>
  <si>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</si>
  <si>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</si>
  <si>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</si>
  <si>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</si>
  <si>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</si>
  <si>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</si>
  <si>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</si>
  <si>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</si>
  <si>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</si>
  <si>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</si>
  <si>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</si>
  <si>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</si>
  <si>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</si>
  <si>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</si>
  <si>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</si>
  <si>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</si>
  <si>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</si>
  <si>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</si>
  <si>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</si>
  <si>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</si>
  <si>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</si>
  <si>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</si>
  <si>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</si>
  <si>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</si>
  <si>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</si>
  <si>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</si>
  <si>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</si>
  <si>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</si>
  <si>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</si>
  <si>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</si>
  <si>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</si>
  <si>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</si>
  <si>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</si>
  <si>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</si>
  <si>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</si>
  <si>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</si>
  <si>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</si>
  <si>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</si>
  <si>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</si>
  <si>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</si>
  <si>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</si>
  <si>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</si>
  <si>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</si>
  <si>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</si>
  <si>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</si>
  <si>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</si>
  <si>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</si>
  <si>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</si>
  <si>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</si>
  <si>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</si>
  <si>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</si>
  <si>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</si>
  <si>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</si>
  <si>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</si>
  <si>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</si>
  <si>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</si>
  <si>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</si>
  <si>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</si>
  <si>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</si>
  <si>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</si>
  <si>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</si>
  <si>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</si>
  <si>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</si>
  <si>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</si>
  <si>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</si>
  <si>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</si>
  <si>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</si>
  <si>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</si>
  <si>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</si>
  <si>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</si>
  <si>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</si>
  <si>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</si>
  <si>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</si>
  <si>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</si>
  <si>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</si>
  <si>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</si>
  <si>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</si>
  <si>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</si>
  <si>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</si>
  <si>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</si>
  <si>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</si>
  <si>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</si>
  <si>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</si>
  <si>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</si>
  <si>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</si>
  <si>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</si>
  <si>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</si>
  <si>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</si>
  <si>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</si>
  <si>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</si>
  <si>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</si>
  <si>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</si>
  <si>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</si>
  <si>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</si>
  <si>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</si>
  <si>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</si>
  <si>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</si>
  <si>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</si>
  <si>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</si>
  <si>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</si>
  <si>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</si>
  <si>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</si>
  <si>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</si>
  <si>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</si>
  <si>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</si>
  <si>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</si>
  <si>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</si>
  <si>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</si>
  <si>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</si>
  <si>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</si>
  <si>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</si>
  <si>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</si>
  <si>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</si>
  <si>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</si>
  <si>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</si>
  <si>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</si>
  <si>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</si>
  <si>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</si>
  <si>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</si>
  <si>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</si>
  <si>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</si>
  <si>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</si>
  <si>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</si>
  <si>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</si>
  <si>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</si>
  <si>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</si>
  <si>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</si>
  <si>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</si>
  <si>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</si>
  <si>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</si>
  <si>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</si>
  <si>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</si>
  <si>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</si>
  <si>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</si>
  <si>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</si>
  <si>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</si>
  <si>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</si>
  <si>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</si>
  <si>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</si>
  <si>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</si>
  <si>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</si>
  <si>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</si>
  <si>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</si>
  <si>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</si>
  <si>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</si>
  <si>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</si>
  <si>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</si>
  <si>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</si>
  <si>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</si>
  <si>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</si>
  <si>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</si>
  <si>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</si>
  <si>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</si>
  <si>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</si>
  <si>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</si>
  <si>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</si>
  <si>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</si>
  <si>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</si>
  <si>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</si>
  <si>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</si>
  <si>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</si>
  <si>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</si>
  <si>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</si>
  <si>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</si>
  <si>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</si>
  <si>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</si>
  <si>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</si>
  <si>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</si>
  <si>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</si>
  <si>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</si>
  <si>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</si>
  <si>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</si>
  <si>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</si>
  <si>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</si>
  <si>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</si>
  <si>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</si>
  <si>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</si>
  <si>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</si>
  <si>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</si>
  <si>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</si>
  <si>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</si>
  <si>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</si>
  <si>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</si>
  <si>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</si>
  <si>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</si>
  <si>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</si>
  <si>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</si>
  <si>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</si>
  <si>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</si>
  <si>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</si>
  <si>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</si>
  <si>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</si>
  <si>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</si>
  <si>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</si>
  <si>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</si>
  <si>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</si>
  <si>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</si>
  <si>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</si>
  <si>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</si>
  <si>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</si>
  <si>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</si>
  <si>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</si>
  <si>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</si>
  <si>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</si>
  <si>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</si>
  <si>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</si>
  <si>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</si>
  <si>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</si>
  <si>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</si>
  <si>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</si>
  <si>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</si>
  <si>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</si>
  <si>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</si>
  <si>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</si>
  <si>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</si>
  <si>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</si>
  <si>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</si>
  <si>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</si>
  <si>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</si>
  <si>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</si>
  <si>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</si>
  <si>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</si>
  <si>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</si>
  <si>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</si>
  <si>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</si>
  <si>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</si>
  <si>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</si>
  <si>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</si>
  <si>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</si>
  <si>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</si>
  <si>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</si>
  <si>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</si>
  <si>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</si>
  <si>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</si>
  <si>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</si>
  <si>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</si>
  <si>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</si>
  <si>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</si>
  <si>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</si>
  <si>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</si>
  <si>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</si>
  <si>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</si>
  <si>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</si>
  <si>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</si>
  <si>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</si>
  <si>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</si>
  <si>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</si>
  <si>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</si>
  <si>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</si>
  <si>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</si>
  <si>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</si>
  <si>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</si>
  <si>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</si>
  <si>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</si>
  <si>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</si>
  <si>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</si>
  <si>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</si>
  <si>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</si>
  <si>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</si>
  <si>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</si>
  <si>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</si>
  <si>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</si>
  <si>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</si>
  <si>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</si>
  <si>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</si>
  <si>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</si>
  <si>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</si>
  <si>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</si>
  <si>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</si>
  <si>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</si>
  <si>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</si>
  <si>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</si>
  <si>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</si>
  <si>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</si>
  <si>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</si>
  <si>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</si>
  <si>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</si>
  <si>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</si>
  <si>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</si>
  <si>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</si>
  <si>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</si>
  <si>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</si>
  <si>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</si>
  <si>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</si>
  <si>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</si>
  <si>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</si>
  <si>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</si>
  <si>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</si>
  <si>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</si>
  <si>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</si>
  <si>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</si>
  <si>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</si>
  <si>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</si>
  <si>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</si>
  <si>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</si>
  <si>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</si>
  <si>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</si>
  <si>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</si>
  <si>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</si>
  <si>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</si>
  <si>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</si>
  <si>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</si>
  <si>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</si>
  <si>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</si>
  <si>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</si>
  <si>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</si>
  <si>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</si>
  <si>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</si>
  <si>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</si>
  <si>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</si>
  <si>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</si>
  <si>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</si>
  <si>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</si>
  <si>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</si>
  <si>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</si>
  <si>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</si>
  <si>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</si>
  <si>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</si>
  <si>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</si>
  <si>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</si>
  <si>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</si>
  <si>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</si>
  <si>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</si>
  <si>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</si>
  <si>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</si>
  <si>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</si>
  <si>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</si>
  <si>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</si>
  <si>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</si>
  <si>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</si>
  <si>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</si>
  <si>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</si>
  <si>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</si>
  <si>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</si>
  <si>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</si>
  <si>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</si>
  <si>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</si>
  <si>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</si>
  <si>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</si>
  <si>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</si>
  <si>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</si>
  <si>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</si>
  <si>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</si>
  <si>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</si>
  <si>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</si>
  <si>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</si>
  <si>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</si>
  <si>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</si>
  <si>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</si>
  <si>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</si>
  <si>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</si>
  <si>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</si>
  <si>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</si>
  <si>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</si>
  <si>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</si>
  <si>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</si>
  <si>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</si>
  <si>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</si>
  <si>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</si>
  <si>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</si>
  <si>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</si>
  <si>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</si>
  <si>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</si>
  <si>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</si>
  <si>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</si>
  <si>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</si>
  <si>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</si>
  <si>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</si>
  <si>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</si>
  <si>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</si>
  <si>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</si>
  <si>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</si>
  <si>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</si>
  <si>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</si>
  <si>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</si>
  <si>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</si>
  <si>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</si>
  <si>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</si>
  <si>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</si>
  <si>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</si>
  <si>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</si>
  <si>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</si>
  <si>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</si>
  <si>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</si>
  <si>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</si>
  <si>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</si>
  <si>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</si>
  <si>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</si>
  <si>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</si>
  <si>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</si>
  <si>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</si>
  <si>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</si>
  <si>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</si>
  <si>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</si>
  <si>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</si>
  <si>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</si>
  <si>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</si>
  <si>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</si>
  <si>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</si>
  <si>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</si>
  <si>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</si>
  <si>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</si>
  <si>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</si>
  <si>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</si>
  <si>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</si>
  <si>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</si>
  <si>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</si>
  <si>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</si>
  <si>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</si>
  <si>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</si>
  <si>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</si>
  <si>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</si>
  <si>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</si>
  <si>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</si>
  <si>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</si>
  <si>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</si>
  <si>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</si>
  <si>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</si>
  <si>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</si>
  <si>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</si>
  <si>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</si>
  <si>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</si>
  <si>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</si>
  <si>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</si>
  <si>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</si>
  <si>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</si>
  <si>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</si>
  <si>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</si>
  <si>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</si>
  <si>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</si>
  <si>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</si>
  <si>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</si>
  <si>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</si>
  <si>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</si>
  <si>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</si>
  <si>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</si>
  <si>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</si>
  <si>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</si>
  <si>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</si>
  <si>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</si>
  <si>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</si>
  <si>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</si>
  <si>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</si>
  <si>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</si>
  <si>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</si>
  <si>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</si>
  <si>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</si>
  <si>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</si>
  <si>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</si>
  <si>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</si>
  <si>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</si>
  <si>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</si>
  <si>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</si>
  <si>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</si>
  <si>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</si>
  <si>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</si>
  <si>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</si>
  <si>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</si>
  <si>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</si>
  <si>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</si>
  <si>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</si>
  <si>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</si>
  <si>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</si>
  <si>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</si>
  <si>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</si>
  <si>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</si>
  <si>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</si>
  <si>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</si>
  <si>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</si>
  <si>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</si>
  <si>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</si>
  <si>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</si>
  <si>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</si>
  <si>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</si>
  <si>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</si>
  <si>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</si>
  <si>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</si>
  <si>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</si>
  <si>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</si>
  <si>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</si>
  <si>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</si>
  <si>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</si>
  <si>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</si>
  <si>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</si>
  <si>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</si>
  <si>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</si>
  <si>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</si>
  <si>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</si>
  <si>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</si>
  <si>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</si>
  <si>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</si>
  <si>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</si>
  <si>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</si>
  <si>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</si>
  <si>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</si>
  <si>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</si>
  <si>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</si>
  <si>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</si>
  <si>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</si>
  <si>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</si>
  <si>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</si>
  <si>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</si>
  <si>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</si>
  <si>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</si>
  <si>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</si>
  <si>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</si>
  <si>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</si>
  <si>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</si>
  <si>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</si>
  <si>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</si>
  <si>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</si>
  <si>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</si>
  <si>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</si>
  <si>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</si>
  <si>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</si>
  <si>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</si>
  <si>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</si>
  <si>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</si>
  <si>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</si>
  <si>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</si>
  <si>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</si>
  <si>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</si>
  <si>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</si>
  <si>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</si>
  <si>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</si>
  <si>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</si>
  <si>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</si>
  <si>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</si>
  <si>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</si>
  <si>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</si>
  <si>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</si>
  <si>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</si>
  <si>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</si>
  <si>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</si>
  <si>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</si>
  <si>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</si>
  <si>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</si>
  <si>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</si>
  <si>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</si>
  <si>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</si>
  <si>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</si>
  <si>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</si>
  <si>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</si>
  <si>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</si>
  <si>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</si>
  <si>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</si>
  <si>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</si>
  <si>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</si>
  <si>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</si>
  <si>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</si>
  <si>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</si>
  <si>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</si>
  <si>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</si>
  <si>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</si>
  <si>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</si>
  <si>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</si>
  <si>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</si>
  <si>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</si>
  <si>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</si>
  <si>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</si>
  <si>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</si>
  <si>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</si>
  <si>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</si>
  <si>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</si>
  <si>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</si>
  <si>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</si>
  <si>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</si>
  <si>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</si>
  <si>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</si>
  <si>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</si>
  <si>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</si>
  <si>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</si>
  <si>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</si>
  <si>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</si>
  <si>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</si>
  <si>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</si>
  <si>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</si>
  <si>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</si>
  <si>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</si>
  <si>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</si>
  <si>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</si>
  <si>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</si>
  <si>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</si>
  <si>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</si>
  <si>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</si>
  <si>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</si>
  <si>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</si>
  <si>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</si>
  <si>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</si>
  <si>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</si>
  <si>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</si>
  <si>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</si>
  <si>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</si>
  <si>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</si>
  <si>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</si>
  <si>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</si>
  <si>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</si>
  <si>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</si>
  <si>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</si>
  <si>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</si>
  <si>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</si>
  <si>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</si>
  <si>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</si>
  <si>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</si>
  <si>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</si>
  <si>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</si>
  <si>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</si>
  <si>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</si>
  <si>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</si>
  <si>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</si>
  <si>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</si>
  <si>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</si>
  <si>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</si>
  <si>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</si>
  <si>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</si>
  <si>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</si>
  <si>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</si>
  <si>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</si>
  <si>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</si>
  <si>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</si>
  <si>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</si>
  <si>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</si>
  <si>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</si>
  <si>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</si>
  <si>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</si>
  <si>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</si>
  <si>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</si>
  <si>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</si>
  <si>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</si>
  <si>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</si>
  <si>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</si>
  <si>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</si>
  <si>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</si>
  <si>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</si>
  <si>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</si>
  <si>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</si>
  <si>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</si>
  <si>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</si>
  <si>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</si>
  <si>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</si>
  <si>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</si>
  <si>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</si>
  <si>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</si>
  <si>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</si>
  <si>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</si>
  <si>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</si>
  <si>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</si>
  <si>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</si>
  <si>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</si>
  <si>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</si>
  <si>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</si>
  <si>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</si>
  <si>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</si>
  <si>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</si>
  <si>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</si>
  <si>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</si>
  <si>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</si>
  <si>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</si>
  <si>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</si>
  <si>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</si>
  <si>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</si>
  <si>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</si>
  <si>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</si>
  <si>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</si>
  <si>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</si>
  <si>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</si>
  <si>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</si>
  <si>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</si>
  <si>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</si>
  <si>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</si>
  <si>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</si>
  <si>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</si>
  <si>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</si>
  <si>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</si>
  <si>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</si>
  <si>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</si>
  <si>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</si>
  <si>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</si>
  <si>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</si>
  <si>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</si>
  <si>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</si>
  <si>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</si>
  <si>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</si>
  <si>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</si>
  <si>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</si>
  <si>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</si>
  <si>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</si>
  <si>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</si>
  <si>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</si>
  <si>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</si>
  <si>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</si>
  <si>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</si>
  <si>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</si>
  <si>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</si>
  <si>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</si>
  <si>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</si>
  <si>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</si>
  <si>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</si>
  <si>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</si>
  <si>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</si>
  <si>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</si>
  <si>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</si>
  <si>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</si>
  <si>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</si>
  <si>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</si>
  <si>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</si>
  <si>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</si>
  <si>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</si>
  <si>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</si>
  <si>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</si>
  <si>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</si>
  <si>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</si>
  <si>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</si>
  <si>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</si>
  <si>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</si>
  <si>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</si>
  <si>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</si>
  <si>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</si>
  <si>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</si>
  <si>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</si>
  <si>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</si>
  <si>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</si>
  <si>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</si>
  <si>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</si>
  <si>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</si>
  <si>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</si>
  <si>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</si>
  <si>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</si>
  <si>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</si>
  <si>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</si>
  <si>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</si>
  <si>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</si>
  <si>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</si>
  <si>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</si>
  <si>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</si>
  <si>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</si>
  <si>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</si>
  <si>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</si>
  <si>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</si>
  <si>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</si>
  <si>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</si>
  <si>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</si>
  <si>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</si>
  <si>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</si>
  <si>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</si>
  <si>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</si>
  <si>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</si>
  <si>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</si>
  <si>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</si>
  <si>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</si>
  <si>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</si>
  <si>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</si>
  <si>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</si>
  <si>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</si>
  <si>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</si>
  <si>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</si>
  <si>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</si>
  <si>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</si>
  <si>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</si>
  <si>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</si>
  <si>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</si>
  <si>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</si>
  <si>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</si>
  <si>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</si>
  <si>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</si>
  <si>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</si>
  <si>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</si>
  <si>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</si>
  <si>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</si>
  <si>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</si>
  <si>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</si>
  <si>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</si>
  <si>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</si>
  <si>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</si>
  <si>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</si>
  <si>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</si>
  <si>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</si>
  <si>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</si>
  <si>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</si>
  <si>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</si>
  <si>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</si>
  <si>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</si>
  <si>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</si>
  <si>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</si>
  <si>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</si>
  <si>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</si>
  <si>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</si>
  <si>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</si>
  <si>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</si>
  <si>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</si>
  <si>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</si>
  <si>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</si>
  <si>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</si>
  <si>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</si>
  <si>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</si>
  <si>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</si>
  <si>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</si>
  <si>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</si>
  <si>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</si>
  <si>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</si>
  <si>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</si>
  <si>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</si>
  <si>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</si>
  <si>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</si>
  <si>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</si>
  <si>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</si>
  <si>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</si>
  <si>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</si>
  <si>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</si>
  <si>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</si>
  <si>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</si>
  <si>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</si>
  <si>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</si>
  <si>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</si>
  <si>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</si>
  <si>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</si>
  <si>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</si>
  <si>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</si>
  <si>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</si>
  <si>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</si>
  <si>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</si>
  <si>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</si>
  <si>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</si>
  <si>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</si>
  <si>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</si>
  <si>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</si>
  <si>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</si>
  <si>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</si>
  <si>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</si>
  <si>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</si>
  <si>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</si>
  <si>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</si>
  <si>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</si>
  <si>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</si>
  <si>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</si>
  <si>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</si>
  <si>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</si>
  <si>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</si>
  <si>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</si>
  <si>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</si>
  <si>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</si>
  <si>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</si>
  <si>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</si>
  <si>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</si>
  <si>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</si>
  <si>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</si>
  <si>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</si>
  <si>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</si>
  <si>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</si>
  <si>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</si>
  <si>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</si>
  <si>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</si>
  <si>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</si>
  <si>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</si>
  <si>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</si>
  <si>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</si>
  <si>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</si>
  <si>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</si>
  <si>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</si>
  <si>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</si>
  <si>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</si>
  <si>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</si>
  <si>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</si>
  <si>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</si>
  <si>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</si>
  <si>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</si>
  <si>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</si>
  <si>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</si>
  <si>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</si>
  <si>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</si>
  <si>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</si>
  <si>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</si>
  <si>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</si>
  <si>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</si>
  <si>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</si>
  <si>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</si>
  <si>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</si>
  <si>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</si>
  <si>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</si>
  <si>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</si>
  <si>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</si>
  <si>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</si>
  <si>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</si>
  <si>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</si>
  <si>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</si>
  <si>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</si>
  <si>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</si>
  <si>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</si>
  <si>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</si>
  <si>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</si>
  <si>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</si>
  <si>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</si>
  <si>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</si>
  <si>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</si>
  <si>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</si>
  <si>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</si>
  <si>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</si>
  <si>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</si>
  <si>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</si>
  <si>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</si>
  <si>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</si>
  <si>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</si>
  <si>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</si>
  <si>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</si>
  <si>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</si>
  <si>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</si>
  <si>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</si>
  <si>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</si>
  <si>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</si>
  <si>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</si>
  <si>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</si>
  <si>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</si>
  <si>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</si>
  <si>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</si>
  <si>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</si>
  <si>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</si>
  <si>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</si>
  <si>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</si>
  <si>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</si>
  <si>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</si>
  <si>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</si>
  <si>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</si>
  <si>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</si>
  <si>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</si>
  <si>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</si>
  <si>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</si>
  <si>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</si>
  <si>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</si>
  <si>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</si>
  <si>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</si>
  <si>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</si>
  <si>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</si>
  <si>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</si>
  <si>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</si>
  <si>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</si>
  <si>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</si>
  <si>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</si>
  <si>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</si>
  <si>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</si>
  <si>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</si>
  <si>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</si>
  <si>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</si>
  <si>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</si>
  <si>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</si>
  <si>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</si>
  <si>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</si>
  <si>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</si>
  <si>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</si>
  <si>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</si>
  <si>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</si>
  <si>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</si>
  <si>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</si>
  <si>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</si>
  <si>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</si>
  <si>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</si>
  <si>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</si>
  <si>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</si>
  <si>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</si>
  <si>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</si>
  <si>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</si>
  <si>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</si>
  <si>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</si>
  <si>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</si>
  <si>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</si>
  <si>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</si>
  <si>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</si>
  <si>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</si>
  <si>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</si>
  <si>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</si>
  <si>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</si>
  <si>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</si>
  <si>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</si>
  <si>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</si>
  <si>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</si>
  <si>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</si>
  <si>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</si>
  <si>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</si>
  <si>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</si>
  <si>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</si>
  <si>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</si>
  <si>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</si>
  <si>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</si>
  <si>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</si>
  <si>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</si>
  <si>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</si>
  <si>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</si>
  <si>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</si>
  <si>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</si>
  <si>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</si>
  <si>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</si>
  <si>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</si>
  <si>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</si>
  <si>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</si>
  <si>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</si>
  <si>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</si>
  <si>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</si>
  <si>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</si>
  <si>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</si>
  <si>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</si>
  <si>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</si>
  <si>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</si>
  <si>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</si>
  <si>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</si>
  <si>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</si>
  <si>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</si>
  <si>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</si>
  <si>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</si>
  <si>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</si>
  <si>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</si>
  <si>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</si>
  <si>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</si>
  <si>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</si>
  <si>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</si>
  <si>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</si>
  <si>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</si>
  <si>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</si>
  <si>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</si>
  <si>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</si>
  <si>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</si>
  <si>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</si>
  <si>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</si>
  <si>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</si>
  <si>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</si>
  <si>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</si>
  <si>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</si>
  <si>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</si>
  <si>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</si>
  <si>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</si>
  <si>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</si>
  <si>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</si>
  <si>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</si>
  <si>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</si>
  <si>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</si>
  <si>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</si>
  <si>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</si>
  <si>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</si>
  <si>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</si>
  <si>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</si>
  <si>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</si>
  <si>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</si>
  <si>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</si>
  <si>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</si>
  <si>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</si>
  <si>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</si>
  <si>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</si>
  <si>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</si>
  <si>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</si>
  <si>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</si>
  <si>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</si>
  <si>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</si>
  <si>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</si>
  <si>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</si>
  <si>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</si>
  <si>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</si>
  <si>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</si>
  <si>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</si>
  <si>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</si>
  <si>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</si>
  <si>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</si>
  <si>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</si>
  <si>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</si>
  <si>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</si>
  <si>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</si>
  <si>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</si>
  <si>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</si>
  <si>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</si>
  <si>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</si>
  <si>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</si>
  <si>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</si>
  <si>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</si>
  <si>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</si>
  <si>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</si>
  <si>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</si>
  <si>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</si>
  <si>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</si>
  <si>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</si>
  <si>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</si>
  <si>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</si>
  <si>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</si>
  <si>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</si>
  <si>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</si>
  <si>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</si>
  <si>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</si>
  <si>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</si>
  <si>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</si>
  <si>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</si>
  <si>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</si>
  <si>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</si>
  <si>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</si>
  <si>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</si>
  <si>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</si>
  <si>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</si>
  <si>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</si>
  <si>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</si>
  <si>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</si>
  <si>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</si>
  <si>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</si>
  <si>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</si>
  <si>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</si>
  <si>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</si>
  <si>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</si>
  <si>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</si>
  <si>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</si>
  <si>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</si>
  <si>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</si>
  <si>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</si>
  <si>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</si>
  <si>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</si>
  <si>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</si>
  <si>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</si>
  <si>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</si>
  <si>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</si>
  <si>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</si>
  <si>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</si>
  <si>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</si>
  <si>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</si>
  <si>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</si>
  <si>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</si>
  <si>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</si>
  <si>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</si>
  <si>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</si>
  <si>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</si>
  <si>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</si>
  <si>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</si>
  <si>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</si>
  <si>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</si>
  <si>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</si>
  <si>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</si>
  <si>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</si>
  <si>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</si>
  <si>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</si>
  <si>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</si>
  <si>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</si>
  <si>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</si>
  <si>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</si>
  <si>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</si>
  <si>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</si>
  <si>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</si>
  <si>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</si>
  <si>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</si>
  <si>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</si>
  <si>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</si>
  <si>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</si>
  <si>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</si>
  <si>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</si>
  <si>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</si>
  <si>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</si>
  <si>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</si>
  <si>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</si>
  <si>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</si>
  <si>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</si>
  <si>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</si>
  <si>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</si>
  <si>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</si>
  <si>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</si>
  <si>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</si>
  <si>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</si>
  <si>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</si>
  <si>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</si>
  <si>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</si>
  <si>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</si>
  <si>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</si>
  <si>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</si>
  <si>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</si>
  <si>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</si>
  <si>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</si>
  <si>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</si>
  <si>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</si>
  <si>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</si>
  <si>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</si>
  <si>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</si>
  <si>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</si>
  <si>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</si>
  <si>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</si>
  <si>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</si>
  <si>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</si>
  <si>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</si>
  <si>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</si>
  <si>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</si>
  <si>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</si>
  <si>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</si>
  <si>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</si>
  <si>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</si>
  <si>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</si>
  <si>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</si>
  <si>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</si>
  <si>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</si>
  <si>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</si>
  <si>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</si>
  <si>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</si>
  <si>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</si>
  <si>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</si>
  <si>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</si>
  <si>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</si>
  <si>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</si>
  <si>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</si>
  <si>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</si>
  <si>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</si>
  <si>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</si>
  <si>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</si>
  <si>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</si>
  <si>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</si>
  <si>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</si>
  <si>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</si>
  <si>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</si>
  <si>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</si>
  <si>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</si>
  <si>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</si>
  <si>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</si>
  <si>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</si>
  <si>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</si>
  <si>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</si>
  <si>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</si>
  <si>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</si>
  <si>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</si>
  <si>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</si>
  <si>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</si>
  <si>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</si>
  <si>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</si>
  <si>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</si>
  <si>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</si>
  <si>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</si>
  <si>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</si>
  <si>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</si>
  <si>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</si>
  <si>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</si>
  <si>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</si>
  <si>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</si>
  <si>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</si>
  <si>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</si>
  <si>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</si>
  <si>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</si>
  <si>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</si>
  <si>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</si>
  <si>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</si>
  <si>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</si>
  <si>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</si>
  <si>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</si>
  <si>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</si>
  <si>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</si>
  <si>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</si>
  <si>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</si>
  <si>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</si>
  <si>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</si>
  <si>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</si>
  <si>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</si>
  <si>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</si>
  <si>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</si>
  <si>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</si>
  <si>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</si>
  <si>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</si>
  <si>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</si>
  <si>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</si>
  <si>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</si>
  <si>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</si>
  <si>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</si>
  <si>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</si>
  <si>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</si>
  <si>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</si>
  <si>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</si>
  <si>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</si>
  <si>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</si>
  <si>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</si>
  <si>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</si>
  <si>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</si>
  <si>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</si>
  <si>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</si>
  <si>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</si>
  <si>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</si>
  <si>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</si>
  <si>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</si>
  <si>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</si>
  <si>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</si>
  <si>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</si>
  <si>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</si>
  <si>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</si>
  <si>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</si>
  <si>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</si>
  <si>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</si>
  <si>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</si>
  <si>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</si>
  <si>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</si>
  <si>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</si>
  <si>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</si>
  <si>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</si>
  <si>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</si>
  <si>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</si>
  <si>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</si>
  <si>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</si>
  <si>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</si>
  <si>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</si>
  <si>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</si>
  <si>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</si>
  <si>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</si>
  <si>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</si>
  <si>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</si>
  <si>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</si>
  <si>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</si>
  <si>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</si>
  <si>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</si>
  <si>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</si>
  <si>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</si>
  <si>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</si>
  <si>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</si>
  <si>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</si>
  <si>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</si>
  <si>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</si>
  <si>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</si>
  <si>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</si>
  <si>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</si>
  <si>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</si>
  <si>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</si>
  <si>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</si>
  <si>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</si>
  <si>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</si>
  <si>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</si>
  <si>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</si>
  <si>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</si>
  <si>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</si>
  <si>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</si>
  <si>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</si>
  <si>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</si>
  <si>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</si>
  <si>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</si>
  <si>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</si>
  <si>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</si>
  <si>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</si>
  <si>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</si>
  <si>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</si>
  <si>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</si>
  <si>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</si>
  <si>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</si>
  <si>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</si>
  <si>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</si>
  <si>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</si>
  <si>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</si>
  <si>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</si>
  <si>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</si>
  <si>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</si>
  <si>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</si>
  <si>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</si>
  <si>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</si>
  <si>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</si>
  <si>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</si>
  <si>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</si>
  <si>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</si>
  <si>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</si>
  <si>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</si>
  <si>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</si>
  <si>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</si>
  <si>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</si>
  <si>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</si>
  <si>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</si>
  <si>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</si>
  <si>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</si>
  <si>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</si>
  <si>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</si>
  <si>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</si>
  <si>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</si>
  <si>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</si>
  <si>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</si>
  <si>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</si>
  <si>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</si>
  <si>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</si>
  <si>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</si>
  <si>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</si>
  <si>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</si>
  <si>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</si>
  <si>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</si>
  <si>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</si>
  <si>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</si>
  <si>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</si>
  <si>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</si>
  <si>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</si>
  <si>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</si>
  <si>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</si>
  <si>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</si>
  <si>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</si>
  <si>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</si>
  <si>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</si>
  <si>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</si>
  <si>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</si>
  <si>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</si>
  <si>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</si>
  <si>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</si>
  <si>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</si>
  <si>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</si>
  <si>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</si>
  <si>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</si>
  <si>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</si>
  <si>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</si>
  <si>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</si>
  <si>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</si>
  <si>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</si>
  <si>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</si>
  <si>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</si>
  <si>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</si>
  <si>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</si>
  <si>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</si>
  <si>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</si>
  <si>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</si>
  <si>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</si>
  <si>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</si>
  <si>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</si>
  <si>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</si>
  <si>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</si>
  <si>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</si>
  <si>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</si>
  <si>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</si>
  <si>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</si>
  <si>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</si>
  <si>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</si>
  <si>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</si>
  <si>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</si>
  <si>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</si>
  <si>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</si>
  <si>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</si>
  <si>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</si>
  <si>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</si>
  <si>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</si>
  <si>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</si>
  <si>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</si>
  <si>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</si>
  <si>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</si>
  <si>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</si>
  <si>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</si>
  <si>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</si>
  <si>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</si>
  <si>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</si>
  <si>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</si>
  <si>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</si>
  <si>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</si>
  <si>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</si>
  <si>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</si>
  <si>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</si>
  <si>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</si>
  <si>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</si>
  <si>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</si>
  <si>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</si>
  <si>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</si>
  <si>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</si>
  <si>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</si>
  <si>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</si>
  <si>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</si>
  <si>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</si>
  <si>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</si>
  <si>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</si>
  <si>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</si>
  <si>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</si>
  <si>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</si>
  <si>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</si>
  <si>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</si>
  <si>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</si>
  <si>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</si>
  <si>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</si>
  <si>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</si>
  <si>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</si>
  <si>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</si>
  <si>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</si>
  <si>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</si>
  <si>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</si>
  <si>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</si>
  <si>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</si>
  <si>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</si>
  <si>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</si>
  <si>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</si>
  <si>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</si>
  <si>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</si>
  <si>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</si>
  <si>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</si>
  <si>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</si>
  <si>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</si>
  <si>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</si>
  <si>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</si>
  <si>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</si>
  <si>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</si>
  <si>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</si>
  <si>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</si>
  <si>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</si>
  <si>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</si>
  <si>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</si>
  <si>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</si>
  <si>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</si>
  <si>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</si>
  <si>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</si>
  <si>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</si>
  <si>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</si>
  <si>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</si>
  <si>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</si>
  <si>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</si>
  <si>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</si>
  <si>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</si>
  <si>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</si>
  <si>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</si>
  <si>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</si>
  <si>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</si>
  <si>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</si>
  <si>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</si>
  <si>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</si>
  <si>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</si>
  <si>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</si>
  <si>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</si>
  <si>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</si>
  <si>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</si>
  <si>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</si>
  <si>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</si>
  <si>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</si>
  <si>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</si>
  <si>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</si>
  <si>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</si>
  <si>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</si>
  <si>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</si>
  <si>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</si>
  <si>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</si>
  <si>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</si>
  <si>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</si>
  <si>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</si>
  <si>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</si>
  <si>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</si>
  <si>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</si>
  <si>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</si>
  <si>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</si>
  <si>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</si>
  <si>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</si>
  <si>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</si>
  <si>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</si>
  <si>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</si>
  <si>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</si>
  <si>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</si>
  <si>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</si>
  <si>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</si>
  <si>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</si>
  <si>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</si>
  <si>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</si>
  <si>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</si>
  <si>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</si>
  <si>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</si>
  <si>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</si>
  <si>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</si>
  <si>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</si>
  <si>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</si>
  <si>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</si>
  <si>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</si>
  <si>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</si>
  <si>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</si>
  <si>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</si>
  <si>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</si>
  <si>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</si>
  <si>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</si>
  <si>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</si>
  <si>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</si>
  <si>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</si>
  <si>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</si>
  <si>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</si>
  <si>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</si>
  <si>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</si>
  <si>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</si>
  <si>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</si>
  <si>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</si>
  <si>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</si>
  <si>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</si>
  <si>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</si>
  <si>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</si>
  <si>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</si>
  <si>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</si>
  <si>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</si>
  <si>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</si>
  <si>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</si>
  <si>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</si>
  <si>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</si>
  <si>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</si>
  <si>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</si>
  <si>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</si>
  <si>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</si>
  <si>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</si>
  <si>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</si>
  <si>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</si>
  <si>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</si>
  <si>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</si>
  <si>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</si>
  <si>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</si>
  <si>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</si>
  <si>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</si>
  <si>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</si>
  <si>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</si>
  <si>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</si>
  <si>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</si>
  <si>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</si>
  <si>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</si>
  <si>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</si>
  <si>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</si>
  <si>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</si>
  <si>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</si>
  <si>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</si>
  <si>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</si>
  <si>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</si>
  <si>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</si>
  <si>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</si>
  <si>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</si>
  <si>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</si>
  <si>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</si>
  <si>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</si>
  <si>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</si>
  <si>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</si>
  <si>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</si>
  <si>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</si>
  <si>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</si>
  <si>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</si>
  <si>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</si>
  <si>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</si>
  <si>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</si>
  <si>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</si>
  <si>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</si>
  <si>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</si>
  <si>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</si>
  <si>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</si>
  <si>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</si>
  <si>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</si>
  <si>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</si>
  <si>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</si>
  <si>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</si>
  <si>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</si>
  <si>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</si>
  <si>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</si>
  <si>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</si>
  <si>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</si>
  <si>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</si>
  <si>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</si>
  <si>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</si>
  <si>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</si>
  <si>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</si>
  <si>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</si>
  <si>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</si>
  <si>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</si>
  <si>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</si>
  <si>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</si>
  <si>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</si>
  <si>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</si>
  <si>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</si>
  <si>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</si>
  <si>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</si>
  <si>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</si>
  <si>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</si>
  <si>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</si>
  <si>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</si>
  <si>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</si>
  <si>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</si>
  <si>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</si>
  <si>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</si>
  <si>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</si>
  <si>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</si>
  <si>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</si>
  <si>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</si>
  <si>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</si>
  <si>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</si>
  <si>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</si>
  <si>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</si>
  <si>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</si>
  <si>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</si>
  <si>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</si>
  <si>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</si>
  <si>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</si>
  <si>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</si>
  <si>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</si>
  <si>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</si>
  <si>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</si>
  <si>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</si>
  <si>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</si>
  <si>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</si>
  <si>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</si>
  <si>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</si>
  <si>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</si>
  <si>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</si>
  <si>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</si>
  <si>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</si>
  <si>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</si>
  <si>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</si>
  <si>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</si>
  <si>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</si>
  <si>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</si>
  <si>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</si>
  <si>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</si>
  <si>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</si>
  <si>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</si>
  <si>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</si>
  <si>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</si>
  <si>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</si>
  <si>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</si>
  <si>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</si>
  <si>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</si>
  <si>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</si>
  <si>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</si>
  <si>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</si>
  <si>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</si>
  <si>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</si>
  <si>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</si>
  <si>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</si>
  <si>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</si>
  <si>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</si>
  <si>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</si>
  <si>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</si>
  <si>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</si>
  <si>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</si>
  <si>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</si>
  <si>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</si>
  <si>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</si>
  <si>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</si>
  <si>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</si>
  <si>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</si>
  <si>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</si>
  <si>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</si>
  <si>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</si>
  <si>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</si>
  <si>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</si>
  <si>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</si>
  <si>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</si>
  <si>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</si>
  <si>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</si>
  <si>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</si>
  <si>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</si>
  <si>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</si>
  <si>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</si>
  <si>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</si>
  <si>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</si>
  <si>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</si>
  <si>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</si>
  <si>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</si>
  <si>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</si>
  <si>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</si>
  <si>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</si>
  <si>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</si>
  <si>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</si>
  <si>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</si>
  <si>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</si>
  <si>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</si>
  <si>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</si>
  <si>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</si>
  <si>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</si>
  <si>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</si>
  <si>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</si>
  <si>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</si>
  <si>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</si>
  <si>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</si>
  <si>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</si>
  <si>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</si>
  <si>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</si>
  <si>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</si>
  <si>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</si>
  <si>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</si>
  <si>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</si>
  <si>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</si>
  <si>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</si>
  <si>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</si>
  <si>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</si>
  <si>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</si>
  <si>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</si>
  <si>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</si>
  <si>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</si>
  <si>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</si>
  <si>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</si>
  <si>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</si>
  <si>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</si>
  <si>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</si>
  <si>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</si>
  <si>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</si>
  <si>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</si>
  <si>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</si>
  <si>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</si>
  <si>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</si>
  <si>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</si>
  <si>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</si>
  <si>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</si>
  <si>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</si>
  <si>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</si>
  <si>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</si>
  <si>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</si>
  <si>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</si>
  <si>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</si>
  <si>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</si>
  <si>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</si>
  <si>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</si>
  <si>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</si>
  <si>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</si>
  <si>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</si>
  <si>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</si>
  <si>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</si>
  <si>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</si>
  <si>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</si>
  <si>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</si>
  <si>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</si>
  <si>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</si>
  <si>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</si>
  <si>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</si>
  <si>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</si>
  <si>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</si>
  <si>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</si>
  <si>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</si>
  <si>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</si>
  <si>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</si>
  <si>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</si>
  <si>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</si>
  <si>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</si>
  <si>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</si>
  <si>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</si>
  <si>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</si>
  <si>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</si>
  <si>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</si>
  <si>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</si>
  <si>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</si>
  <si>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</si>
  <si>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</si>
  <si>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</si>
  <si>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</si>
  <si>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</si>
  <si>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</si>
  <si>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</si>
  <si>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</si>
  <si>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</si>
  <si>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</si>
  <si>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</si>
  <si>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</si>
  <si>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</si>
  <si>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</si>
  <si>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</si>
  <si>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</si>
  <si>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</si>
  <si>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</si>
  <si>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</si>
  <si>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</si>
  <si>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</si>
  <si>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</si>
  <si>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</si>
  <si>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</si>
  <si>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</si>
  <si>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</si>
  <si>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</si>
  <si>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</si>
  <si>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</si>
  <si>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</si>
  <si>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</si>
  <si>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</si>
  <si>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</si>
  <si>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</si>
  <si>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</si>
  <si>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</si>
  <si>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</si>
  <si>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</si>
  <si>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</si>
  <si>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</si>
  <si>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</si>
  <si>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</si>
  <si>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</si>
  <si>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</si>
  <si>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</si>
  <si>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</si>
  <si>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</si>
  <si>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</si>
  <si>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</si>
  <si>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</si>
  <si>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</si>
  <si>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</si>
  <si>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</si>
  <si>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</si>
  <si>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</si>
  <si>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</si>
  <si>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</si>
  <si>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</si>
  <si>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</si>
  <si>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</si>
  <si>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</si>
  <si>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</si>
  <si>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</si>
  <si>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</si>
  <si>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</si>
  <si>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</si>
  <si>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</si>
  <si>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</si>
  <si>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</si>
  <si>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</si>
  <si>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</si>
  <si>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</si>
  <si>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</si>
  <si>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</si>
  <si>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</si>
  <si>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</si>
  <si>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</si>
  <si>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</si>
  <si>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</si>
  <si>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</si>
  <si>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</si>
  <si>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</si>
  <si>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</si>
  <si>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</si>
  <si>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</si>
  <si>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</si>
  <si>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</si>
  <si>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</si>
  <si>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</si>
  <si>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</si>
  <si>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</si>
  <si>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</si>
  <si>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</si>
  <si>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</si>
  <si>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</si>
  <si>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</si>
  <si>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</si>
  <si>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</si>
  <si>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</si>
  <si>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</si>
  <si>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</si>
  <si>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</si>
  <si>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</si>
  <si>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</si>
  <si>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</si>
  <si>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</si>
  <si>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</si>
  <si>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</si>
  <si>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</si>
  <si>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</si>
  <si>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</si>
  <si>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</si>
  <si>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</si>
  <si>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</si>
  <si>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</si>
  <si>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</si>
  <si>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</si>
  <si>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</si>
  <si>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</si>
  <si>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</si>
  <si>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</si>
  <si>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</si>
  <si>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</si>
  <si>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</si>
  <si>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</si>
  <si>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</si>
  <si>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</si>
  <si>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</si>
  <si>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</si>
  <si>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</si>
  <si>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</si>
  <si>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</si>
  <si>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</si>
  <si>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</si>
  <si>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</si>
  <si>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</si>
  <si>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</si>
  <si>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</si>
  <si>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</si>
  <si>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</si>
  <si>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</si>
  <si>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</si>
  <si>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</si>
  <si>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</si>
  <si>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</si>
  <si>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</si>
  <si>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</si>
  <si>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</si>
  <si>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</si>
  <si>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</si>
  <si>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</si>
  <si>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</si>
  <si>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</si>
  <si>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</si>
  <si>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</si>
  <si>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</si>
  <si>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</si>
  <si>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</si>
  <si>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</si>
  <si>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</si>
  <si>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</si>
  <si>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</si>
  <si>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</si>
  <si>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</si>
  <si>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</si>
  <si>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</si>
  <si>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</si>
  <si>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</si>
  <si>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</si>
  <si>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</si>
  <si>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</si>
  <si>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</si>
  <si>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</si>
  <si>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</si>
  <si>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</si>
  <si>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</si>
  <si>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</si>
  <si>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</si>
  <si>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</si>
  <si>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</si>
  <si>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</si>
  <si>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</si>
  <si>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</si>
  <si>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</si>
  <si>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</si>
  <si>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</si>
  <si>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</si>
  <si>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</si>
  <si>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</si>
  <si>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</si>
  <si>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</si>
  <si>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</si>
  <si>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</si>
  <si>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</si>
  <si>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</si>
  <si>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</si>
  <si>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</si>
  <si>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</si>
  <si>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</si>
  <si>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</si>
  <si>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</si>
  <si>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</si>
  <si>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</si>
  <si>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</si>
  <si>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</si>
  <si>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</si>
  <si>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</si>
  <si>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</si>
  <si>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</si>
  <si>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</si>
  <si>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</si>
  <si>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</si>
  <si>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</si>
  <si>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</si>
  <si>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</si>
  <si>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</si>
  <si>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</si>
  <si>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</si>
  <si>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</si>
  <si>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</si>
  <si>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</si>
  <si>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</si>
  <si>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</si>
  <si>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</si>
  <si>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</si>
  <si>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</si>
  <si>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</si>
  <si>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</si>
  <si>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</si>
  <si>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</si>
  <si>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</si>
  <si>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</si>
  <si>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</si>
  <si>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</si>
  <si>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</si>
  <si>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</si>
  <si>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</si>
  <si>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</si>
  <si>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</si>
  <si>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</si>
  <si>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</si>
  <si>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</si>
  <si>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</si>
  <si>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</si>
  <si>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</si>
  <si>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</si>
  <si>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</si>
  <si>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</si>
  <si>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</si>
  <si>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</si>
  <si>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</si>
  <si>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</si>
  <si>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</si>
  <si>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</si>
  <si>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</si>
  <si>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</si>
  <si>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</si>
  <si>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</si>
  <si>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</si>
  <si>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</si>
  <si>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</si>
  <si>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</si>
  <si>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</si>
  <si>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</si>
  <si>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</si>
  <si>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</si>
  <si>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</si>
  <si>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</si>
  <si>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</si>
  <si>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</si>
  <si>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</si>
  <si>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</si>
  <si>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</si>
  <si>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</si>
  <si>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</si>
  <si>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</si>
  <si>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</si>
  <si>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</si>
  <si>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</si>
  <si>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</si>
  <si>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</si>
  <si>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</si>
  <si>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</si>
  <si>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</si>
  <si>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</si>
  <si>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</si>
  <si>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</si>
  <si>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</si>
  <si>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</si>
  <si>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</si>
  <si>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</si>
  <si>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</si>
  <si>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</si>
  <si>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</si>
  <si>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</si>
  <si>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</si>
  <si>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</si>
  <si>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</si>
  <si>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</si>
  <si>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</si>
  <si>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</si>
  <si>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</si>
  <si>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</si>
  <si>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</si>
  <si>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</si>
  <si>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</si>
  <si>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</si>
  <si>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</si>
  <si>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</si>
  <si>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</si>
  <si>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</si>
  <si>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</si>
  <si>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</si>
  <si>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</si>
  <si>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</si>
  <si>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</si>
  <si>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</si>
  <si>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</si>
  <si>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</si>
  <si>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</si>
  <si>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</si>
  <si>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</si>
  <si>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</si>
  <si>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</si>
  <si>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</si>
  <si>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</si>
  <si>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</si>
  <si>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</si>
  <si>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</si>
  <si>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</si>
  <si>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</si>
  <si>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</si>
  <si>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</si>
  <si>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</si>
  <si>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</si>
  <si>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</si>
  <si>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</si>
  <si>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</si>
  <si>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</si>
  <si>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</si>
  <si>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</si>
  <si>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</si>
  <si>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</si>
  <si>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</si>
  <si>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</si>
  <si>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</si>
  <si>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</si>
  <si>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</si>
  <si>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</si>
  <si>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</si>
  <si>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</si>
  <si>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</si>
  <si>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</si>
  <si>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</si>
  <si>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</si>
  <si>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</si>
  <si>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</si>
  <si>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</si>
  <si>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</si>
  <si>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</si>
  <si>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</si>
  <si>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</si>
  <si>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</si>
  <si>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</si>
  <si>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</si>
  <si>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</si>
  <si>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</si>
  <si>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</si>
  <si>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</si>
  <si>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</si>
  <si>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</si>
  <si>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</si>
  <si>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</si>
  <si>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</si>
  <si>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</si>
  <si>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</si>
  <si>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</si>
  <si>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</si>
  <si>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</si>
  <si>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</si>
  <si>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</si>
  <si>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</si>
  <si>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</si>
  <si>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</si>
  <si>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</si>
  <si>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</si>
  <si>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</si>
  <si>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</si>
  <si>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</si>
  <si>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</si>
  <si>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</si>
  <si>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</si>
  <si>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</si>
  <si>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</si>
  <si>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</si>
  <si>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</si>
  <si>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</si>
  <si>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</si>
  <si>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</si>
  <si>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</si>
  <si>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</si>
  <si>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</si>
  <si>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</si>
  <si>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</si>
  <si>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</si>
  <si>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</si>
  <si>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</si>
  <si>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</si>
  <si>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</si>
  <si>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</si>
  <si>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</si>
  <si>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</si>
  <si>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</si>
  <si>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</si>
  <si>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</si>
  <si>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</si>
  <si>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</si>
  <si>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</si>
  <si>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</si>
  <si>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</si>
  <si>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</si>
  <si>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</si>
  <si>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</si>
  <si>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</si>
  <si>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</si>
  <si>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</si>
  <si>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</si>
  <si>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</si>
  <si>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</si>
  <si>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</si>
  <si>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</si>
  <si>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</si>
  <si>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</si>
  <si>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</si>
  <si>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</si>
  <si>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</si>
  <si>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</si>
  <si>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</si>
  <si>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</si>
  <si>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</si>
  <si>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</si>
  <si>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</si>
  <si>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</si>
  <si>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</si>
  <si>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</si>
  <si>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</si>
  <si>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</si>
  <si>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</si>
  <si>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</si>
  <si>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</si>
  <si>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</si>
  <si>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</si>
  <si>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</si>
  <si>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</si>
  <si>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</si>
  <si>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</si>
  <si>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</si>
  <si>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</si>
  <si>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</si>
  <si>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</si>
  <si>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</si>
  <si>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</si>
  <si>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</si>
  <si>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</si>
  <si>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</si>
  <si>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</si>
  <si>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</si>
  <si>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</si>
  <si>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</si>
  <si>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</si>
  <si>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</si>
  <si>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</si>
  <si>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</si>
  <si>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</si>
  <si>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</si>
  <si>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</si>
  <si>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</si>
  <si>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</si>
  <si>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</si>
  <si>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</si>
  <si>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</si>
  <si>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</si>
  <si>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</si>
  <si>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</si>
  <si>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</si>
  <si>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</si>
  <si>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</si>
  <si>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</si>
  <si>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</si>
  <si>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</si>
  <si>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</si>
  <si>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</si>
  <si>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</si>
  <si>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</si>
  <si>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</si>
  <si>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</si>
  <si>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</si>
  <si>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</si>
  <si>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</si>
  <si>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</si>
  <si>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</si>
  <si>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</si>
  <si>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</si>
  <si>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</si>
  <si>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</si>
  <si>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</si>
  <si>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</si>
  <si>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</si>
  <si>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</si>
  <si>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</si>
  <si>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</si>
  <si>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</si>
  <si>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</si>
  <si>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</si>
  <si>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</si>
  <si>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</si>
  <si>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</si>
  <si>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</si>
  <si>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</si>
  <si>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</si>
  <si>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</si>
  <si>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</si>
  <si>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</si>
  <si>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</si>
  <si>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</si>
  <si>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</si>
  <si>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</si>
  <si>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</si>
  <si>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</si>
  <si>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</si>
  <si>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</si>
  <si>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</si>
  <si>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</si>
  <si>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</si>
  <si>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</si>
  <si>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</si>
  <si>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</si>
  <si>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</si>
  <si>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</si>
  <si>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</si>
  <si>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</si>
  <si>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</si>
  <si>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</si>
  <si>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</si>
  <si>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</si>
  <si>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</si>
  <si>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</si>
  <si>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</si>
  <si>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</si>
  <si>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</si>
  <si>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</si>
  <si>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</si>
  <si>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</si>
  <si>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</si>
  <si>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</si>
  <si>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</si>
  <si>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</si>
  <si>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</si>
  <si>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</si>
  <si>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</si>
  <si>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</si>
  <si>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</si>
  <si>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</si>
  <si>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</si>
  <si>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</si>
  <si>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</si>
  <si>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</si>
  <si>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</si>
  <si>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</si>
  <si>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</si>
  <si>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</si>
  <si>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</si>
  <si>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</si>
  <si>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</si>
  <si>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</si>
  <si>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</si>
  <si>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</si>
  <si>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</si>
  <si>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</si>
  <si>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</si>
  <si>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</si>
  <si>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</si>
  <si>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</si>
  <si>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</si>
  <si>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</si>
  <si>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</si>
  <si>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</si>
  <si>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</si>
  <si>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</si>
  <si>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</si>
  <si>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</si>
  <si>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</si>
  <si>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</si>
  <si>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</si>
  <si>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</si>
  <si>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</si>
  <si>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</si>
  <si>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</si>
  <si>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</si>
  <si>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</si>
  <si>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</si>
  <si>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</si>
  <si>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</si>
  <si>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</si>
  <si>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</si>
  <si>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</si>
  <si>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</si>
  <si>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</si>
  <si>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</si>
  <si>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</si>
  <si>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</si>
  <si>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</si>
  <si>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</si>
  <si>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</si>
  <si>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</si>
  <si>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</si>
  <si>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</si>
  <si>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</si>
  <si>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</si>
  <si>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</si>
  <si>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</si>
  <si>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</si>
  <si>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</si>
  <si>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</si>
  <si>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</si>
  <si>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</si>
  <si>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</si>
  <si>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</si>
  <si>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</si>
  <si>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</si>
  <si>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</si>
  <si>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</si>
  <si>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</si>
  <si>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</si>
  <si>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</si>
  <si>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</si>
  <si>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</si>
  <si>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</si>
  <si>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</si>
  <si>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</si>
  <si>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</si>
  <si>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</si>
  <si>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</si>
  <si>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</si>
  <si>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</si>
  <si>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</si>
  <si>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</si>
  <si>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</si>
  <si>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</si>
  <si>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</si>
  <si>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</si>
  <si>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</si>
  <si>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</si>
  <si>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</si>
  <si>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</si>
  <si>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</si>
  <si>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</si>
  <si>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</si>
  <si>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</si>
  <si>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</si>
  <si>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</si>
  <si>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</si>
  <si>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</si>
  <si>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</si>
  <si>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</si>
  <si>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</si>
  <si>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</si>
  <si>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</si>
  <si>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</si>
  <si>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</si>
  <si>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</si>
  <si>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</si>
  <si>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</si>
  <si>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</si>
  <si>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</si>
  <si>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</si>
  <si>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</si>
  <si>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</si>
  <si>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</si>
  <si>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</si>
  <si>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</si>
  <si>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</si>
  <si>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</si>
  <si>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</si>
  <si>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</si>
  <si>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</si>
  <si>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</si>
  <si>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</si>
  <si>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</si>
  <si>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</si>
  <si>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</si>
  <si>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</si>
  <si>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</si>
  <si>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</si>
  <si>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</si>
  <si>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</si>
  <si>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</si>
  <si>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</si>
  <si>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</si>
  <si>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</si>
  <si>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</si>
  <si>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</si>
  <si>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</si>
  <si>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</si>
  <si>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</si>
  <si>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</si>
  <si>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</si>
  <si>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</si>
  <si>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</si>
  <si>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</si>
  <si>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</si>
  <si>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</si>
  <si>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</si>
  <si>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</si>
  <si>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</si>
  <si>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</si>
  <si>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</si>
  <si>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</si>
  <si>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</si>
  <si>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</si>
  <si>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</si>
  <si>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</si>
  <si>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</si>
  <si>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</si>
  <si>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</si>
  <si>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</si>
  <si>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</si>
  <si>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</si>
  <si>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</si>
  <si>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</si>
  <si>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</si>
  <si>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</si>
  <si>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</si>
  <si>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</si>
  <si>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</si>
  <si>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</si>
  <si>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</si>
  <si>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</si>
  <si>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</si>
  <si>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</si>
  <si>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</si>
  <si>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</si>
  <si>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</si>
  <si>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</si>
  <si>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</si>
  <si>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</si>
  <si>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</si>
  <si>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</si>
  <si>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</si>
  <si>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</si>
  <si>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</si>
  <si>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</si>
  <si>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</si>
  <si>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</si>
  <si>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</si>
  <si>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</si>
  <si>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</si>
  <si>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</si>
  <si>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</si>
  <si>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</si>
  <si>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</si>
  <si>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</si>
  <si>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</si>
  <si>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</si>
  <si>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</si>
  <si>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</si>
  <si>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</si>
  <si>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</si>
  <si>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</si>
  <si>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</si>
  <si>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</si>
  <si>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</si>
  <si>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</si>
  <si>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</si>
  <si>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</si>
  <si>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</si>
  <si>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</si>
  <si>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</si>
  <si>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</si>
  <si>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</si>
  <si>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</si>
  <si>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</si>
  <si>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</si>
  <si>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</si>
  <si>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</si>
  <si>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</si>
  <si>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</si>
  <si>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</si>
  <si>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</si>
  <si>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</si>
  <si>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</si>
  <si>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</si>
  <si>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</si>
  <si>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</si>
  <si>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</si>
  <si>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</si>
  <si>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</si>
  <si>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</si>
  <si>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</si>
  <si>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</si>
  <si>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</si>
  <si>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</si>
  <si>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</si>
  <si>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</si>
  <si>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</si>
  <si>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</si>
  <si>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</si>
  <si>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</si>
  <si>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</si>
  <si>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</si>
  <si>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</si>
  <si>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</si>
  <si>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</si>
  <si>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</si>
  <si>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</si>
  <si>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</si>
  <si>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</si>
  <si>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</si>
  <si>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</si>
  <si>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</si>
  <si>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</si>
  <si>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</si>
  <si>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</si>
  <si>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</si>
  <si>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</si>
  <si>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</si>
  <si>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</si>
  <si>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</si>
  <si>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</si>
  <si>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</si>
  <si>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</si>
  <si>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</si>
  <si>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</si>
  <si>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</si>
  <si>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</si>
  <si>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</si>
  <si>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</si>
  <si>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</si>
  <si>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</si>
  <si>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</si>
  <si>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</si>
  <si>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</si>
  <si>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</si>
  <si>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</si>
  <si>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</si>
  <si>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</si>
  <si>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</si>
  <si>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</si>
  <si>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</si>
  <si>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</si>
  <si>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</si>
  <si>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</si>
  <si>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</si>
  <si>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</si>
  <si>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</si>
  <si>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</si>
  <si>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</si>
  <si>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</si>
  <si>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</si>
  <si>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</si>
  <si>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</si>
  <si>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</si>
  <si>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</si>
  <si>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</si>
  <si>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</si>
  <si>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</si>
  <si>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</si>
  <si>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</si>
  <si>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</si>
  <si>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</si>
  <si>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</si>
  <si>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</si>
  <si>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</si>
  <si>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</si>
  <si>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</si>
  <si>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</si>
  <si>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</si>
  <si>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</si>
  <si>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</si>
  <si>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</si>
  <si>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</si>
  <si>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</si>
  <si>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</si>
  <si>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</si>
  <si>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</si>
  <si>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</si>
  <si>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</si>
  <si>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</si>
  <si>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</si>
  <si>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</si>
  <si>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</si>
  <si>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</si>
  <si>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</si>
  <si>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</si>
  <si>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</si>
  <si>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</si>
  <si>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</si>
  <si>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</si>
  <si>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</si>
  <si>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</si>
  <si>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</si>
  <si>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</si>
  <si>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</si>
  <si>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</si>
  <si>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</si>
  <si>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</si>
  <si>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</si>
  <si>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</si>
  <si>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</si>
  <si>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</si>
  <si>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</si>
  <si>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</si>
  <si>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</si>
  <si>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</si>
  <si>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</si>
  <si>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</si>
  <si>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</si>
  <si>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</si>
  <si>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</si>
  <si>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</si>
  <si>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</si>
  <si>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</si>
  <si>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</si>
  <si>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</si>
  <si>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</si>
  <si>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</si>
  <si>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</si>
  <si>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</si>
  <si>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</si>
  <si>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</si>
  <si>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</si>
  <si>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</si>
  <si>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</si>
  <si>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</si>
  <si>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</si>
  <si>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</si>
  <si>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</si>
  <si>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</si>
  <si>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</si>
  <si>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</si>
  <si>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</si>
  <si>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</si>
  <si>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</si>
  <si>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</si>
  <si>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</si>
  <si>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</si>
  <si>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</si>
  <si>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</si>
  <si>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</si>
  <si>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</si>
  <si>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</si>
  <si>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</si>
  <si>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</si>
  <si>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</si>
  <si>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</si>
  <si>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</si>
  <si>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</si>
  <si>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</si>
  <si>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</si>
  <si>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</si>
  <si>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</si>
  <si>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</si>
  <si>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</si>
  <si>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</si>
  <si>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</si>
  <si>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</si>
  <si>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</si>
  <si>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</si>
  <si>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</si>
  <si>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</si>
  <si>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</si>
  <si>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</si>
  <si>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</si>
  <si>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</si>
  <si>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</si>
  <si>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</si>
  <si>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</si>
  <si>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</si>
  <si>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</si>
  <si>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</si>
  <si>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</si>
  <si>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</si>
  <si>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</si>
  <si>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</si>
  <si>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</si>
  <si>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</si>
  <si>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</si>
  <si>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</si>
  <si>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</si>
  <si>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</si>
  <si>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</si>
  <si>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</si>
  <si>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</si>
  <si>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</si>
  <si>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</si>
  <si>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</si>
  <si>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</si>
  <si>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</si>
  <si>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</si>
  <si>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</si>
  <si>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</si>
  <si>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</si>
  <si>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</si>
  <si>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</si>
  <si>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</si>
  <si>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</si>
  <si>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</si>
  <si>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</si>
  <si>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</si>
  <si>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</si>
  <si>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</si>
  <si>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</si>
  <si>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</si>
  <si>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</si>
  <si>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</si>
  <si>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</si>
  <si>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</si>
  <si>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</si>
  <si>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</si>
  <si>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</si>
  <si>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</si>
  <si>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</si>
  <si>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</si>
  <si>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</si>
  <si>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</si>
  <si>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</si>
  <si>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</si>
  <si>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</si>
  <si>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</si>
  <si>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</si>
  <si>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</si>
  <si>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</si>
  <si>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</si>
  <si>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</si>
  <si>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</si>
  <si>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</si>
  <si>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</si>
  <si>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</si>
  <si>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</si>
  <si>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</si>
  <si>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</si>
  <si>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</si>
  <si>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</si>
  <si>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</si>
  <si>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</si>
  <si>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</si>
  <si>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</si>
  <si>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</si>
  <si>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</si>
  <si>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</si>
  <si>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</si>
  <si>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</si>
  <si>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</si>
  <si>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</si>
  <si>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</si>
  <si>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</si>
  <si>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</si>
  <si>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</si>
  <si>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</si>
  <si>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</si>
  <si>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</si>
  <si>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</si>
  <si>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</si>
  <si>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</si>
  <si>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</si>
  <si>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</si>
  <si>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</si>
  <si>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</si>
  <si>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</si>
  <si>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</si>
  <si>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</si>
  <si>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</si>
  <si>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</si>
  <si>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</si>
  <si>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</si>
  <si>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</si>
  <si>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</si>
  <si>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</si>
  <si>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</si>
  <si>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</si>
  <si>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</si>
  <si>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</si>
  <si>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</si>
  <si>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</si>
  <si>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</si>
  <si>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</si>
  <si>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</si>
  <si>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</si>
  <si>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</si>
  <si>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</si>
  <si>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</si>
  <si>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</si>
  <si>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</si>
  <si>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</si>
  <si>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</si>
  <si>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</si>
  <si>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</si>
  <si>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</si>
  <si>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</si>
  <si>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</si>
  <si>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</si>
  <si>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</si>
  <si>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</si>
  <si>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</si>
  <si>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</si>
  <si>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</si>
  <si>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</si>
  <si>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</si>
  <si>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</si>
  <si>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</si>
  <si>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</si>
  <si>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</si>
  <si>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</si>
  <si>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</si>
  <si>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</si>
  <si>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</si>
  <si>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</si>
  <si>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</si>
  <si>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</si>
  <si>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</si>
  <si>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</si>
  <si>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</si>
  <si>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</si>
  <si>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</si>
  <si>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</si>
  <si>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</si>
  <si>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</si>
  <si>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</si>
  <si>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</si>
  <si>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</si>
  <si>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</si>
  <si>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</si>
  <si>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</si>
  <si>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</si>
  <si>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</si>
  <si>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</si>
  <si>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</si>
  <si>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</si>
  <si>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</si>
  <si>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</si>
  <si>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</si>
  <si>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</si>
  <si>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</si>
  <si>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</si>
  <si>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</si>
  <si>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</si>
  <si>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</si>
  <si>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</si>
  <si>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</si>
  <si>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</si>
  <si>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</si>
  <si>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</si>
  <si>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</si>
  <si>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</si>
  <si>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</si>
  <si>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</si>
  <si>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</si>
  <si>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</si>
  <si>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</si>
  <si>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</si>
  <si>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</si>
  <si>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</si>
  <si>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</si>
  <si>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</si>
  <si>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</si>
  <si>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</si>
  <si>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</si>
  <si>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</si>
  <si>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</si>
  <si>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</si>
  <si>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</si>
  <si>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</si>
  <si>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</si>
  <si>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</si>
  <si>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</si>
  <si>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</si>
  <si>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</si>
  <si>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</si>
  <si>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</si>
  <si>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</si>
  <si>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</si>
  <si>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</si>
  <si>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</si>
  <si>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</si>
  <si>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</si>
  <si>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</si>
  <si>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</si>
  <si>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</si>
  <si>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</si>
  <si>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</si>
  <si>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</si>
  <si>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</si>
  <si>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</si>
  <si>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</si>
  <si>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</si>
  <si>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</si>
  <si>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</si>
  <si>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</si>
  <si>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</si>
  <si>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</si>
  <si>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</si>
  <si>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</si>
  <si>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</si>
  <si>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</si>
  <si>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</si>
  <si>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</si>
  <si>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</si>
  <si>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</si>
  <si>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</si>
  <si>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</si>
  <si>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</si>
  <si>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</si>
  <si>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</si>
  <si>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</si>
  <si>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</si>
  <si>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</si>
  <si>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</si>
  <si>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</si>
  <si>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</si>
  <si>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</si>
  <si>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</si>
  <si>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</si>
  <si>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</si>
  <si>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</si>
  <si>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</si>
  <si>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</si>
  <si>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</si>
  <si>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</si>
  <si>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</si>
  <si>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</si>
  <si>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</si>
  <si>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</si>
  <si>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</si>
  <si>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</si>
  <si>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</si>
  <si>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</si>
  <si>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</si>
  <si>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</si>
  <si>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</si>
  <si>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</si>
  <si>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</si>
  <si>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</si>
  <si>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</si>
  <si>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</si>
  <si>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</si>
  <si>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</si>
  <si>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</si>
  <si>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</si>
  <si>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</si>
  <si>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</si>
  <si>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</si>
  <si>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</si>
  <si>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</si>
  <si>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</si>
  <si>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</si>
  <si>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</si>
  <si>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</si>
  <si>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</si>
  <si>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</si>
  <si>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</si>
  <si>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</si>
  <si>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</si>
  <si>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</si>
  <si>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</si>
  <si>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</si>
  <si>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</si>
  <si>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</si>
  <si>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</si>
  <si>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</si>
  <si>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</si>
  <si>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</si>
  <si>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</si>
  <si>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</si>
  <si>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</si>
  <si>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</si>
  <si>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</si>
  <si>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</si>
  <si>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</si>
  <si>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</si>
  <si>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</si>
  <si>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</si>
  <si>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</si>
  <si>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</si>
  <si>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</si>
  <si>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</si>
  <si>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</si>
  <si>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</si>
  <si>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</si>
  <si>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</si>
  <si>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</si>
  <si>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</si>
  <si>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</si>
  <si>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</si>
  <si>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</si>
  <si>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</si>
  <si>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</si>
  <si>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</si>
  <si>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</si>
  <si>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</si>
  <si>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</si>
  <si>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</si>
  <si>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</si>
  <si>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</si>
  <si>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</si>
  <si>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</si>
  <si>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</si>
  <si>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</si>
  <si>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</si>
  <si>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</si>
  <si>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</si>
  <si>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</si>
  <si>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</si>
  <si>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</si>
  <si>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</si>
  <si>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</si>
  <si>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</si>
  <si>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</si>
  <si>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</si>
  <si>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</si>
  <si>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</si>
  <si>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</si>
  <si>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</si>
  <si>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</si>
  <si>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</si>
  <si>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</si>
  <si>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</si>
  <si>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</si>
  <si>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</si>
  <si>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</si>
  <si>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</si>
  <si>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</si>
  <si>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</si>
  <si>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</si>
  <si>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</si>
  <si>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</si>
  <si>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</si>
  <si>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</si>
  <si>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</si>
  <si>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</si>
  <si>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</si>
  <si>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</si>
  <si>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</si>
  <si>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</si>
  <si>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</si>
  <si>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</si>
  <si>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</si>
  <si>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</si>
  <si>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</si>
  <si>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</si>
  <si>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</si>
  <si>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</si>
  <si>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</si>
  <si>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</si>
  <si>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</si>
  <si>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</si>
  <si>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</si>
  <si>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</si>
  <si>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</si>
  <si>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</si>
  <si>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</si>
  <si>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</si>
  <si>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</si>
  <si>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</si>
  <si>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</si>
  <si>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</si>
  <si>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</si>
  <si>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</si>
  <si>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</si>
  <si>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</si>
  <si>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</si>
  <si>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</si>
  <si>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</si>
  <si>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</si>
  <si>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</si>
  <si>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</si>
  <si>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</si>
  <si>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</si>
  <si>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</si>
  <si>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</si>
  <si>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</si>
  <si>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</si>
  <si>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</si>
  <si>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</si>
  <si>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</si>
  <si>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</si>
  <si>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</si>
  <si>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</si>
  <si>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</si>
  <si>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</si>
  <si>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</si>
  <si>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</si>
  <si>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</si>
  <si>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</si>
  <si>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</si>
  <si>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</si>
  <si>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</si>
  <si>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</si>
  <si>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</si>
  <si>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</si>
  <si>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</si>
  <si>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</si>
  <si>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</si>
  <si>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</si>
  <si>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</si>
  <si>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</si>
  <si>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</si>
  <si>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</si>
  <si>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</si>
  <si>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</si>
  <si>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</si>
  <si>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</si>
  <si>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</si>
  <si>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</si>
  <si>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</si>
  <si>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</si>
  <si>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</si>
  <si>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</si>
  <si>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</si>
  <si>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</si>
  <si>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</si>
  <si>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</si>
  <si>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</si>
  <si>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</si>
  <si>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</si>
  <si>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</si>
  <si>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</si>
  <si>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</si>
  <si>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</si>
  <si>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</si>
  <si>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</si>
  <si>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</si>
  <si>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</si>
  <si>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</si>
  <si>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</si>
  <si>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</si>
  <si>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</si>
  <si>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</si>
  <si>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</si>
  <si>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</si>
  <si>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</si>
  <si>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</si>
  <si>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</si>
  <si>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</si>
  <si>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</si>
  <si>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</si>
  <si>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</si>
  <si>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</si>
  <si>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</si>
  <si>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</si>
  <si>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</si>
  <si>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</si>
  <si>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</si>
  <si>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</si>
  <si>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</si>
  <si>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</si>
  <si>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</si>
  <si>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</si>
  <si>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</si>
  <si>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</si>
  <si>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</si>
  <si>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</si>
  <si>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</si>
  <si>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</si>
  <si>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</si>
  <si>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</si>
  <si>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</si>
  <si>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</si>
  <si>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</si>
  <si>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</si>
  <si>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</si>
  <si>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</si>
  <si>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</si>
  <si>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</si>
  <si>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</si>
  <si>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</si>
  <si>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</si>
  <si>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</si>
  <si>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</si>
  <si>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</si>
  <si>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</si>
  <si>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</si>
  <si>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</si>
  <si>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</si>
  <si>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</si>
  <si>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</si>
  <si>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</si>
  <si>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</si>
  <si>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</si>
  <si>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</si>
  <si>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</si>
  <si>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</si>
  <si>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</si>
  <si>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</si>
  <si>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</si>
  <si>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</si>
  <si>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</si>
  <si>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</si>
  <si>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</si>
  <si>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</si>
  <si>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</si>
  <si>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</si>
  <si>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</si>
  <si>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</si>
  <si>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</si>
  <si>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</si>
  <si>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</si>
  <si>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</si>
  <si>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</si>
  <si>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</si>
  <si>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</si>
  <si>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</si>
  <si>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</si>
  <si>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</si>
  <si>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</si>
  <si>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</si>
  <si>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</si>
  <si>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</si>
  <si>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</si>
  <si>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</si>
  <si>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</si>
  <si>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</si>
  <si>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</si>
  <si>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</si>
  <si>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</si>
  <si>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</si>
  <si>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</si>
  <si>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</si>
  <si>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</si>
  <si>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</si>
  <si>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</si>
  <si>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</si>
  <si>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</si>
  <si>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</si>
  <si>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</si>
  <si>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</si>
  <si>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</si>
  <si>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</si>
  <si>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</si>
  <si>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</si>
  <si>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</si>
  <si>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</si>
  <si>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</si>
  <si>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</si>
  <si>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</si>
  <si>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</si>
  <si>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</si>
  <si>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</si>
  <si>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</si>
  <si>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</si>
  <si>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</si>
  <si>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</si>
  <si>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</si>
  <si>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</si>
  <si>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</si>
  <si>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</si>
  <si>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</si>
  <si>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</si>
  <si>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</si>
  <si>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</si>
  <si>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</si>
  <si>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</si>
  <si>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</si>
  <si>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</si>
  <si>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</si>
  <si>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</si>
  <si>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</si>
  <si>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</si>
  <si>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</si>
  <si>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</si>
  <si>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</si>
  <si>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</si>
  <si>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</si>
  <si>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</si>
  <si>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</si>
  <si>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</si>
  <si>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</si>
  <si>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</si>
  <si>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</si>
  <si>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</si>
  <si>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</si>
  <si>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</si>
  <si>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</si>
  <si>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</si>
  <si>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</si>
  <si>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</si>
  <si>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</si>
  <si>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</si>
  <si>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</si>
  <si>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</si>
  <si>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</si>
  <si>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</si>
  <si>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</si>
  <si>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</si>
  <si>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</si>
  <si>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</si>
  <si>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</si>
  <si>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</si>
  <si>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</si>
  <si>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</si>
  <si>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</si>
  <si>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</si>
  <si>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</si>
  <si>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</si>
  <si>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</si>
  <si>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</si>
  <si>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</si>
  <si>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</si>
  <si>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</si>
  <si>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</si>
  <si>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</si>
  <si>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</si>
  <si>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</si>
  <si>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</si>
  <si>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</si>
  <si>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</si>
  <si>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</si>
  <si>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</si>
  <si>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</si>
  <si>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</si>
  <si>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</si>
  <si>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</si>
  <si>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</si>
  <si>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</si>
  <si>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</si>
  <si>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</si>
  <si>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</si>
  <si>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</si>
  <si>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</si>
  <si>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</si>
  <si>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</si>
  <si>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</si>
  <si>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</si>
  <si>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</si>
  <si>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</si>
  <si>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</si>
  <si>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</si>
  <si>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</si>
  <si>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</si>
  <si>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</si>
  <si>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</si>
  <si>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</si>
  <si>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</si>
  <si>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</si>
  <si>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</si>
  <si>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</si>
  <si>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</si>
  <si>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</si>
  <si>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</si>
  <si>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</si>
  <si>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</si>
  <si>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</si>
  <si>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</si>
  <si>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</si>
  <si>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</si>
  <si>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</si>
  <si>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</si>
  <si>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</si>
  <si>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</si>
  <si>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</si>
  <si>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</si>
  <si>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</si>
  <si>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</si>
  <si>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</si>
  <si>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</si>
  <si>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</si>
  <si>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</si>
  <si>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</si>
  <si>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</si>
  <si>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</si>
  <si>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</si>
  <si>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</si>
  <si>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</si>
  <si>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</si>
  <si>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</si>
  <si>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</si>
  <si>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</si>
  <si>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</si>
  <si>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</si>
  <si>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</si>
  <si>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</si>
  <si>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</si>
  <si>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</si>
  <si>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</si>
  <si>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</si>
  <si>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</si>
  <si>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</si>
  <si>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</si>
  <si>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</si>
  <si>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</si>
  <si>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</si>
  <si>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</si>
  <si>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</si>
  <si>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</si>
  <si>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</si>
  <si>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</si>
  <si>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</si>
  <si>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</si>
  <si>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</si>
  <si>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</si>
  <si>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</si>
  <si>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</si>
  <si>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</si>
  <si>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</si>
  <si>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</si>
  <si>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</si>
  <si>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</si>
  <si>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</si>
  <si>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</si>
  <si>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</si>
  <si>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</si>
  <si>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</si>
  <si>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</si>
  <si>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</si>
  <si>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</si>
  <si>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</si>
  <si>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</si>
  <si>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</si>
  <si>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</si>
  <si>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</si>
  <si>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</si>
  <si>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</si>
  <si>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</si>
  <si>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</si>
  <si>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</si>
  <si>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</si>
  <si>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</si>
  <si>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</si>
  <si>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</si>
  <si>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</si>
  <si>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</si>
  <si>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</si>
  <si>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</si>
  <si>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</si>
  <si>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</si>
  <si>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</si>
  <si>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</si>
  <si>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</si>
  <si>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</si>
  <si>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</si>
  <si>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</si>
  <si>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</si>
  <si>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</si>
  <si>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</si>
  <si>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</si>
  <si>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</si>
  <si>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</si>
  <si>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</si>
  <si>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</si>
  <si>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</si>
  <si>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</si>
  <si>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</si>
  <si>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</si>
  <si>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</si>
  <si>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</si>
  <si>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</si>
  <si>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</si>
  <si>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</si>
  <si>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</si>
  <si>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</si>
  <si>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</si>
  <si>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</si>
  <si>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</si>
  <si>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</si>
  <si>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</si>
  <si>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</si>
  <si>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</si>
  <si>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</si>
  <si>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</si>
  <si>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</si>
  <si>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</si>
  <si>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</si>
  <si>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</si>
  <si>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</si>
  <si>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</si>
  <si>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</si>
  <si>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</si>
  <si>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</si>
  <si>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</si>
  <si>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</si>
  <si>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</si>
  <si>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</si>
  <si>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</si>
  <si>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</si>
  <si>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</si>
  <si>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</si>
  <si>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</si>
  <si>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</si>
  <si>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</si>
  <si>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</si>
  <si>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</si>
  <si>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</si>
  <si>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</si>
  <si>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</si>
  <si>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</si>
  <si>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</si>
  <si>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</si>
  <si>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</si>
  <si>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</si>
  <si>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</si>
  <si>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</si>
  <si>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</si>
  <si>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</si>
  <si>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</si>
  <si>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</si>
  <si>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</si>
  <si>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</si>
  <si>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</si>
  <si>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</si>
  <si>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</si>
  <si>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</si>
  <si>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</si>
  <si>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</si>
  <si>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</si>
  <si>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</si>
  <si>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</si>
  <si>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</si>
  <si>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</si>
  <si>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</si>
  <si>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</si>
  <si>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</si>
  <si>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</si>
  <si>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</si>
  <si>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</si>
  <si>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</si>
  <si>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</si>
  <si>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</si>
  <si>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</si>
  <si>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</si>
  <si>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</si>
  <si>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</si>
  <si>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</si>
  <si>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</si>
  <si>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</si>
  <si>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</si>
  <si>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</si>
  <si>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</si>
  <si>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</si>
  <si>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</si>
  <si>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</si>
  <si>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</si>
  <si>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</si>
  <si>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</si>
  <si>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</si>
  <si>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</si>
  <si>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</si>
  <si>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</si>
  <si>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</si>
  <si>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</si>
  <si>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</si>
  <si>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</si>
  <si>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</si>
  <si>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</si>
  <si>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</si>
  <si>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</si>
  <si>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</si>
  <si>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</si>
  <si>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</si>
  <si>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</si>
  <si>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</si>
  <si>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</si>
  <si>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</si>
  <si>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</si>
  <si>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</si>
  <si>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</si>
  <si>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</si>
  <si>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</si>
  <si>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</si>
  <si>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</si>
  <si>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</si>
  <si>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</si>
  <si>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</si>
  <si>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</si>
  <si>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</si>
  <si>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</si>
  <si>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</si>
  <si>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</si>
  <si>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</si>
  <si>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</si>
  <si>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</si>
  <si>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</si>
  <si>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</si>
  <si>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</si>
  <si>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</si>
  <si>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</si>
  <si>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</si>
  <si>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</si>
  <si>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</si>
  <si>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</si>
  <si>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</si>
  <si>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</si>
  <si>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</si>
  <si>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</si>
  <si>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</si>
  <si>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</si>
  <si>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</si>
  <si>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</si>
  <si>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</si>
  <si>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</si>
  <si>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</si>
  <si>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</si>
  <si>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</si>
  <si>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</si>
  <si>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</si>
  <si>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</si>
  <si>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</si>
  <si>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</si>
  <si>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</si>
  <si>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</si>
  <si>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</si>
  <si>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</si>
  <si>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</si>
  <si>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</si>
  <si>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</si>
  <si>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</si>
  <si>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</si>
  <si>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</si>
  <si>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</si>
  <si>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</si>
  <si>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</si>
  <si>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</si>
  <si>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</si>
  <si>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</si>
  <si>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</si>
  <si>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</si>
  <si>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</si>
  <si>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</si>
  <si>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</si>
  <si>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</si>
  <si>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</si>
  <si>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</si>
  <si>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</si>
  <si>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</si>
  <si>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</si>
  <si>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</si>
  <si>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</si>
  <si>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</si>
  <si>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</si>
  <si>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</si>
  <si>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</si>
  <si>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</si>
  <si>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</si>
  <si>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</si>
  <si>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</si>
  <si>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</si>
  <si>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</si>
  <si>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</si>
  <si>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</si>
  <si>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</si>
  <si>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</si>
  <si>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</si>
  <si>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</si>
  <si>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</si>
  <si>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</si>
  <si>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</si>
  <si>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</si>
  <si>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</si>
  <si>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</si>
  <si>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</si>
  <si>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</si>
  <si>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</si>
  <si>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</si>
  <si>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</si>
  <si>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</si>
  <si>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</si>
  <si>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</si>
  <si>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</si>
  <si>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</si>
  <si>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</si>
  <si>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</si>
  <si>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</si>
  <si>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</si>
  <si>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</si>
  <si>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</si>
  <si>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</si>
  <si>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</si>
  <si>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</si>
  <si>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</si>
  <si>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</si>
  <si>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</si>
  <si>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</si>
  <si>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</si>
  <si>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</si>
  <si>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</si>
  <si>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</si>
  <si>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</si>
  <si>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</si>
  <si>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</si>
  <si>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</si>
  <si>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</si>
  <si>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</si>
  <si>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</si>
  <si>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</si>
  <si>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</si>
  <si>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</si>
  <si>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</si>
  <si>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</si>
  <si>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</si>
  <si>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</si>
  <si>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</si>
  <si>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</si>
  <si>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</si>
  <si>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</si>
  <si>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</si>
  <si>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</si>
  <si>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</si>
  <si>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</si>
  <si>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</si>
  <si>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</si>
  <si>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</si>
  <si>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</si>
  <si>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</si>
  <si>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</si>
  <si>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</si>
  <si>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</si>
  <si>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</si>
  <si>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</si>
  <si>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</si>
  <si>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</si>
  <si>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</si>
  <si>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</si>
  <si>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</si>
  <si>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</si>
  <si>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</si>
  <si>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</si>
  <si>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</si>
  <si>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</si>
  <si>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</si>
  <si>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</si>
  <si>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</si>
  <si>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</si>
  <si>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</si>
  <si>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</si>
  <si>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</si>
  <si>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</si>
  <si>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</si>
  <si>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</si>
  <si>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</si>
  <si>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</si>
  <si>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</si>
  <si>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</si>
  <si>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</si>
  <si>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</si>
  <si>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</si>
  <si>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</si>
  <si>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</si>
  <si>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</si>
  <si>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</si>
  <si>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</si>
  <si>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</si>
  <si>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</si>
  <si>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</si>
  <si>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</si>
  <si>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</si>
  <si>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</si>
  <si>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</si>
  <si>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</si>
  <si>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</si>
  <si>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</si>
  <si>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</si>
  <si>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</si>
  <si>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</si>
  <si>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</si>
  <si>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</si>
  <si>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</si>
  <si>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</si>
  <si>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</si>
  <si>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</si>
  <si>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</si>
  <si>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</si>
  <si>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</si>
  <si>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</si>
  <si>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</si>
  <si>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</si>
  <si>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</si>
  <si>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</si>
  <si>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</si>
  <si>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</si>
  <si>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</si>
  <si>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</si>
  <si>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</si>
  <si>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</si>
  <si>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</si>
  <si>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</si>
  <si>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</si>
  <si>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</si>
  <si>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</si>
  <si>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</si>
  <si>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</si>
  <si>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</si>
  <si>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</si>
  <si>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</si>
  <si>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</si>
  <si>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</si>
  <si>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</si>
  <si>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</si>
  <si>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</si>
  <si>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</si>
  <si>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</si>
  <si>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</si>
  <si>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</si>
  <si>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</si>
  <si>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</si>
  <si>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</si>
  <si>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</si>
  <si>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</si>
  <si>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</si>
  <si>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</si>
  <si>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</si>
  <si>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</si>
  <si>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</si>
  <si>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</si>
  <si>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</si>
  <si>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</si>
  <si>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</si>
  <si>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</si>
  <si>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</si>
  <si>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</si>
  <si>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</si>
  <si>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</si>
  <si>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</si>
  <si>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</si>
  <si>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</si>
  <si>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</si>
  <si>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</si>
  <si>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</si>
  <si>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</si>
  <si>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</si>
  <si>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</si>
  <si>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</si>
  <si>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</si>
  <si>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</si>
  <si>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</si>
  <si>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</si>
  <si>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</si>
  <si>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</si>
  <si>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</si>
  <si>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</si>
  <si>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</si>
  <si>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</si>
  <si>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</si>
  <si>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</si>
  <si>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</si>
  <si>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</si>
  <si>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</si>
  <si>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</si>
  <si>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</si>
  <si>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</si>
  <si>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</si>
  <si>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</si>
  <si>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</si>
  <si>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</si>
  <si>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</si>
  <si>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</si>
  <si>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</si>
  <si>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</si>
  <si>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</si>
  <si>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</si>
  <si>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</si>
  <si>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</si>
  <si>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</si>
  <si>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</si>
  <si>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</si>
  <si>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</si>
  <si>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</si>
  <si>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</si>
  <si>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</si>
  <si>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</si>
  <si>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</si>
  <si>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</si>
  <si>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</si>
  <si>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</si>
  <si>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</si>
  <si>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</si>
  <si>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</si>
  <si>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</si>
  <si>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</si>
  <si>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</si>
  <si>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</si>
  <si>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</si>
  <si>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</si>
  <si>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</si>
  <si>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</si>
  <si>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</si>
  <si>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</si>
  <si>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</si>
  <si>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</si>
  <si>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</si>
  <si>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</si>
  <si>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</si>
  <si>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</si>
  <si>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</si>
  <si>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</si>
  <si>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</si>
  <si>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</si>
  <si>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</si>
  <si>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</si>
  <si>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</si>
  <si>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</si>
  <si>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</si>
  <si>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</si>
  <si>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</si>
  <si>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</si>
  <si>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</si>
  <si>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</si>
  <si>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</si>
  <si>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</si>
  <si>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</si>
  <si>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</si>
  <si>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</si>
  <si>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</si>
  <si>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</si>
  <si>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</si>
  <si>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</si>
  <si>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</si>
  <si>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</si>
  <si>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</si>
  <si>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</si>
  <si>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</si>
  <si>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</si>
  <si>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</si>
  <si>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</si>
  <si>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</si>
  <si>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</si>
  <si>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</si>
  <si>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</si>
  <si>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</si>
  <si>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</si>
  <si>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</si>
  <si>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</si>
  <si>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</si>
  <si>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</si>
  <si>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</si>
  <si>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</si>
  <si>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</si>
  <si>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</si>
  <si>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</si>
  <si>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</si>
  <si>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</si>
  <si>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</si>
  <si>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</si>
  <si>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</si>
  <si>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</si>
  <si>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</si>
  <si>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</si>
  <si>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</si>
  <si>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</si>
  <si>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</si>
  <si>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</si>
  <si>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</si>
  <si>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</si>
  <si>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</si>
  <si>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</si>
  <si>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</si>
  <si>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</si>
  <si>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</si>
  <si>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</si>
  <si>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</si>
  <si>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</si>
  <si>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</si>
  <si>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</si>
  <si>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</si>
  <si>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</si>
  <si>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</si>
  <si>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</si>
  <si>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</si>
  <si>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</si>
  <si>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</si>
  <si>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</si>
  <si>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</si>
  <si>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</si>
  <si>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</si>
  <si>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</si>
  <si>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</si>
  <si>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</si>
  <si>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</si>
  <si>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</si>
  <si>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</si>
  <si>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</si>
  <si>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</si>
  <si>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</si>
  <si>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</si>
  <si>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</si>
  <si>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</si>
  <si>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</si>
  <si>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</si>
  <si>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</si>
  <si>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</si>
  <si>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</si>
  <si>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</si>
  <si>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</si>
  <si>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</si>
  <si>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</si>
  <si>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</si>
  <si>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</si>
  <si>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</si>
  <si>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</si>
  <si>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</si>
  <si>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</si>
  <si>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</si>
  <si>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</si>
  <si>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</si>
  <si>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</si>
  <si>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</si>
  <si>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</si>
  <si>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</si>
  <si>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</si>
  <si>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</si>
  <si>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</si>
  <si>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</si>
  <si>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</si>
  <si>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</si>
  <si>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</si>
  <si>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</si>
  <si>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</si>
  <si>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</si>
  <si>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</si>
  <si>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</si>
  <si>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</si>
  <si>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</si>
  <si>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</si>
  <si>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</si>
  <si>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</si>
  <si>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</si>
  <si>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</si>
  <si>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</si>
  <si>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</si>
  <si>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</si>
  <si>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</si>
  <si>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</si>
  <si>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</si>
  <si>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</si>
  <si>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</si>
  <si>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</si>
  <si>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</si>
  <si>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</si>
  <si>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</si>
  <si>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</si>
  <si>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</si>
  <si>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</si>
  <si>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</si>
  <si>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</si>
  <si>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</si>
  <si>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</si>
  <si>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</si>
  <si>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</si>
  <si>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</si>
  <si>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</si>
  <si>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</si>
  <si>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</si>
  <si>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</si>
  <si>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</si>
  <si>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</si>
  <si>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</si>
  <si>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</si>
  <si>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</si>
  <si>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</si>
  <si>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</si>
  <si>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</si>
  <si>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</si>
  <si>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</si>
  <si>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</si>
  <si>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</si>
  <si>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</si>
  <si>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</si>
  <si>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</si>
  <si>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</si>
  <si>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</si>
  <si>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</si>
  <si>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</si>
  <si>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</si>
  <si>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</si>
  <si>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</si>
  <si>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</si>
  <si>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</si>
  <si>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</si>
  <si>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</si>
  <si>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</si>
  <si>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</si>
  <si>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</si>
  <si>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</si>
  <si>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</si>
  <si>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</si>
  <si>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</si>
  <si>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</si>
  <si>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</si>
  <si>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</si>
  <si>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</si>
  <si>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</si>
  <si>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</si>
  <si>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</si>
  <si>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</si>
  <si>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</si>
  <si>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</si>
  <si>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</si>
  <si>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</si>
  <si>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</si>
  <si>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</si>
  <si>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</si>
  <si>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</si>
  <si>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</si>
  <si>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</si>
  <si>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</si>
  <si>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</si>
  <si>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</si>
  <si>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</si>
  <si>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</si>
  <si>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</si>
  <si>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</si>
  <si>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</si>
  <si>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</si>
  <si>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</si>
  <si>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</si>
  <si>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</si>
  <si>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</si>
  <si>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</si>
  <si>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</si>
  <si>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</si>
  <si>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</si>
  <si>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</si>
  <si>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</si>
  <si>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</si>
  <si>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</si>
  <si>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</si>
  <si>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</si>
  <si>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</si>
  <si>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</si>
  <si>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</si>
  <si>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</si>
  <si>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</si>
  <si>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</si>
  <si>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</si>
  <si>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</si>
  <si>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</si>
  <si>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</si>
  <si>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</si>
  <si>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</si>
  <si>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</si>
  <si>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</si>
  <si>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</si>
  <si>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</si>
  <si>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</si>
  <si>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</si>
  <si>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</si>
  <si>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</si>
  <si>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</si>
  <si>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</si>
  <si>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</si>
  <si>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</si>
  <si>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</si>
  <si>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</si>
  <si>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</si>
  <si>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</si>
  <si>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</si>
  <si>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</si>
  <si>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</si>
  <si>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</si>
  <si>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</si>
  <si>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</si>
  <si>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</si>
  <si>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</si>
  <si>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</si>
  <si>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</si>
  <si>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</si>
  <si>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</si>
  <si>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</si>
  <si>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</si>
  <si>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</si>
  <si>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</si>
  <si>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</si>
  <si>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</si>
  <si>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</si>
  <si>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</si>
  <si>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</si>
  <si>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</si>
  <si>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</si>
  <si>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</si>
  <si>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</si>
  <si>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</si>
  <si>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</si>
  <si>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</si>
  <si>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</si>
  <si>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</si>
  <si>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</si>
  <si>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</si>
  <si>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</si>
  <si>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</si>
  <si>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</si>
  <si>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</si>
  <si>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</si>
  <si>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</si>
  <si>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</si>
  <si>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</si>
  <si>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</si>
  <si>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</si>
  <si>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</si>
  <si>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</si>
  <si>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</si>
  <si>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</si>
  <si>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</si>
  <si>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</si>
  <si>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</si>
  <si>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</si>
  <si>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</si>
  <si>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</si>
  <si>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</si>
  <si>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</si>
  <si>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</si>
  <si>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</si>
  <si>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</si>
  <si>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</si>
  <si>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</si>
  <si>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</si>
  <si>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</si>
  <si>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</si>
  <si>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</si>
  <si>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</si>
  <si>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</si>
  <si>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</si>
  <si>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</si>
  <si>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</si>
  <si>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</si>
  <si>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</si>
  <si>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</si>
  <si>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</si>
  <si>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</si>
  <si>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</si>
  <si>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</si>
  <si>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</si>
  <si>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</si>
  <si>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</si>
  <si>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</si>
  <si>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</si>
  <si>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</si>
  <si>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</si>
  <si>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</si>
  <si>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</si>
  <si>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</si>
  <si>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</si>
  <si>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</si>
  <si>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</si>
  <si>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</si>
  <si>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</si>
  <si>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</si>
  <si>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</si>
  <si>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</si>
  <si>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</si>
  <si>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</si>
  <si>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</si>
  <si>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</si>
  <si>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</si>
  <si>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</si>
  <si>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</si>
  <si>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</si>
  <si>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</si>
  <si>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</si>
  <si>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</si>
  <si>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</si>
  <si>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</si>
  <si>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</si>
  <si>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</si>
  <si>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</si>
  <si>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</si>
  <si>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</si>
  <si>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</si>
  <si>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</si>
  <si>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</si>
  <si>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</si>
  <si>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</si>
  <si>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</si>
  <si>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</si>
  <si>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</si>
  <si>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</si>
  <si>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</si>
  <si>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</si>
  <si>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</si>
  <si>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</si>
  <si>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</si>
  <si>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</si>
  <si>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</si>
  <si>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</si>
  <si>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</si>
  <si>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</si>
  <si>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</si>
  <si>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</si>
  <si>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</si>
  <si>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</si>
  <si>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</si>
  <si>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</si>
  <si>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</si>
  <si>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</si>
  <si>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</si>
  <si>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</si>
  <si>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</si>
  <si>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</si>
  <si>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</si>
  <si>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</si>
  <si>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</si>
  <si>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</si>
  <si>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</si>
  <si>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</si>
  <si>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</si>
  <si>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</si>
  <si>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</si>
  <si>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</si>
  <si>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</si>
  <si>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</si>
  <si>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</si>
  <si>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</si>
  <si>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</si>
  <si>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</si>
  <si>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</si>
  <si>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</si>
  <si>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</si>
  <si>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</si>
  <si>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</si>
  <si>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</si>
  <si>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</si>
  <si>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</si>
  <si>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</si>
  <si>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</si>
  <si>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</si>
  <si>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</si>
  <si>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</si>
  <si>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</si>
  <si>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</si>
  <si>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</si>
  <si>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</si>
  <si>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</si>
  <si>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</si>
  <si>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</si>
  <si>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</si>
  <si>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</si>
  <si>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</si>
  <si>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</si>
  <si>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</si>
  <si>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</si>
  <si>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</si>
  <si>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</si>
  <si>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</si>
  <si>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</si>
  <si>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</si>
  <si>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</si>
  <si>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</si>
  <si>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</si>
  <si>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</si>
  <si>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</si>
  <si>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</si>
  <si>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</si>
  <si>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</si>
  <si>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</si>
  <si>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</si>
  <si>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</si>
  <si>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</si>
  <si>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</si>
  <si>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</si>
  <si>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</si>
  <si>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</si>
  <si>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</si>
  <si>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</si>
  <si>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</si>
  <si>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</si>
  <si>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</si>
  <si>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</si>
  <si>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</si>
  <si>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</si>
  <si>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</si>
  <si>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</si>
  <si>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</si>
  <si>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</si>
  <si>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</si>
  <si>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</si>
  <si>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</si>
  <si>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</si>
  <si>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</si>
  <si>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</si>
  <si>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</si>
  <si>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</si>
  <si>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</si>
  <si>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</si>
  <si>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</si>
  <si>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</si>
  <si>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</si>
  <si>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</si>
  <si>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</si>
  <si>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</si>
  <si>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</si>
  <si>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</si>
  <si>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</si>
  <si>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</si>
  <si>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</si>
  <si>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</si>
  <si>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</si>
  <si>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</si>
  <si>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</si>
  <si>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</si>
  <si>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</si>
  <si>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</si>
  <si>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</si>
  <si>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</si>
  <si>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</si>
  <si>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</si>
  <si>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</si>
  <si>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</si>
  <si>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</si>
  <si>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</si>
  <si>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</si>
  <si>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</si>
  <si>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</si>
  <si>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</si>
  <si>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</si>
  <si>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</si>
  <si>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</si>
  <si>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</si>
  <si>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</si>
  <si>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</si>
  <si>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</si>
  <si>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</si>
  <si>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</si>
  <si>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</si>
  <si>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</si>
  <si>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</si>
  <si>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</si>
  <si>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</si>
  <si>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</si>
  <si>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</si>
  <si>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</si>
  <si>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</si>
  <si>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</si>
  <si>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</si>
  <si>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</si>
  <si>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</si>
  <si>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</si>
  <si>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</si>
  <si>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</si>
  <si>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</si>
  <si>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</si>
  <si>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</si>
  <si>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</si>
  <si>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</si>
  <si>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</si>
  <si>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</si>
  <si>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</si>
  <si>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</si>
  <si>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</si>
  <si>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</si>
  <si>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</si>
  <si>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</si>
  <si>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</si>
  <si>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</si>
  <si>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</si>
  <si>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</si>
  <si>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</si>
  <si>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</si>
  <si>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</si>
  <si>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</si>
  <si>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</si>
  <si>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</si>
  <si>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</si>
  <si>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</si>
  <si>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</si>
  <si>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</si>
  <si>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</si>
  <si>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</si>
  <si>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</si>
  <si>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</si>
  <si>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</si>
  <si>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</si>
  <si>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</si>
  <si>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</si>
  <si>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</si>
  <si>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</si>
  <si>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</si>
  <si>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</si>
  <si>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</si>
  <si>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</si>
  <si>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</si>
  <si>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</si>
  <si>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</si>
  <si>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</si>
  <si>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</si>
  <si>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</si>
  <si>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</si>
  <si>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</si>
  <si>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</si>
  <si>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</si>
  <si>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</si>
  <si>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</si>
  <si>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</si>
  <si>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</si>
  <si>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</si>
  <si>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</si>
  <si>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</si>
  <si>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</si>
  <si>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</si>
  <si>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</si>
  <si>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</si>
  <si>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</si>
  <si>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</si>
  <si>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</si>
  <si>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</si>
  <si>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</si>
  <si>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</si>
  <si>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</si>
  <si>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</si>
  <si>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</si>
  <si>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</si>
  <si>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</si>
  <si>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</si>
  <si>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</si>
  <si>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</si>
  <si>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</si>
  <si>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</si>
  <si>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</si>
  <si>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</si>
  <si>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</si>
  <si>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</si>
  <si>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</si>
  <si>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</si>
  <si>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</si>
  <si>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</si>
  <si>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</si>
  <si>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</si>
  <si>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</si>
  <si>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</si>
  <si>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</si>
  <si>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</si>
  <si>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</si>
  <si>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</si>
  <si>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</si>
  <si>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</si>
  <si>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</si>
  <si>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</si>
  <si>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</si>
  <si>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</si>
  <si>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</si>
  <si>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</si>
  <si>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</si>
  <si>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</si>
  <si>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</si>
  <si>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</si>
  <si>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</si>
  <si>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</si>
  <si>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</si>
  <si>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</si>
  <si>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</si>
  <si>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</si>
  <si>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</si>
  <si>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</si>
  <si>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</si>
  <si>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</si>
  <si>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</si>
  <si>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</si>
  <si>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</si>
  <si>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</si>
  <si>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</si>
  <si>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</si>
  <si>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</si>
  <si>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</si>
  <si>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</si>
  <si>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</si>
  <si>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</si>
  <si>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</si>
  <si>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</si>
  <si>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</si>
  <si>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</si>
  <si>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</si>
  <si>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</si>
  <si>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</si>
  <si>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</si>
  <si>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</si>
  <si>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</si>
  <si>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</si>
  <si>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</si>
  <si>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</si>
  <si>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</si>
  <si>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</si>
  <si>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</si>
  <si>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</si>
  <si>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</si>
  <si>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</si>
  <si>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</si>
  <si>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</si>
  <si>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</si>
  <si>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</si>
  <si>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</si>
  <si>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</si>
  <si>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</si>
  <si>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</si>
  <si>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</si>
  <si>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</si>
  <si>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</si>
  <si>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</si>
  <si>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</si>
  <si>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</si>
  <si>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</si>
  <si>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</si>
  <si>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</si>
  <si>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</si>
  <si>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</si>
  <si>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</si>
  <si>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</si>
  <si>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</si>
  <si>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</si>
  <si>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</si>
  <si>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</si>
  <si>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</si>
  <si>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</si>
  <si>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</si>
  <si>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</si>
  <si>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</si>
  <si>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</si>
  <si>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</si>
  <si>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</si>
  <si>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</si>
  <si>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</si>
  <si>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</si>
  <si>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</si>
  <si>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</si>
  <si>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</si>
  <si>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</si>
  <si>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</si>
  <si>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</si>
  <si>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</si>
  <si>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</si>
  <si>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</si>
  <si>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</si>
  <si>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</si>
  <si>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</si>
  <si>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</si>
  <si>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</si>
  <si>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</si>
  <si>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</si>
  <si>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</si>
  <si>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</si>
  <si>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</si>
  <si>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</si>
  <si>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</si>
  <si>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</si>
  <si>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</si>
  <si>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</si>
  <si>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</si>
  <si>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</si>
  <si>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</si>
  <si>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</si>
  <si>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</si>
  <si>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</si>
  <si>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</si>
  <si>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</si>
  <si>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</si>
  <si>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</si>
  <si>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</si>
  <si>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</si>
  <si>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</si>
  <si>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</si>
  <si>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</si>
  <si>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</si>
  <si>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</si>
  <si>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</si>
  <si>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</si>
  <si>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</si>
  <si>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</si>
  <si>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</si>
  <si>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</si>
  <si>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</si>
  <si>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</si>
  <si>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</si>
  <si>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</si>
  <si>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</si>
  <si>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</si>
  <si>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</si>
  <si>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</si>
  <si>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</si>
  <si>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</si>
  <si>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</si>
  <si>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</si>
  <si>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</si>
  <si>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</si>
  <si>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</si>
  <si>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</si>
  <si>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</si>
  <si>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</si>
  <si>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</si>
  <si>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</si>
  <si>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</si>
  <si>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</si>
  <si>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</si>
  <si>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</si>
  <si>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</si>
  <si>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</si>
  <si>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</si>
  <si>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</si>
  <si>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</si>
  <si>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</si>
  <si>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</si>
  <si>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</si>
  <si>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</si>
  <si>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</si>
  <si>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</si>
  <si>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</si>
  <si>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</si>
  <si>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</si>
  <si>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</si>
  <si>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</si>
  <si>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</si>
  <si>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</si>
  <si>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</si>
  <si>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</si>
  <si>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</si>
  <si>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</si>
  <si>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</si>
  <si>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</si>
  <si>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</si>
  <si>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</si>
  <si>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</si>
  <si>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</si>
  <si>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</si>
  <si>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</si>
  <si>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</si>
  <si>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</si>
  <si>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</si>
  <si>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</si>
  <si>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</si>
  <si>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</si>
  <si>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</si>
  <si>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</si>
  <si>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</si>
  <si>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</si>
  <si>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</si>
  <si>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</si>
  <si>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</si>
  <si>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</si>
  <si>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</si>
  <si>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</si>
  <si>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</si>
  <si>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</si>
  <si>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</si>
  <si>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</si>
  <si>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</si>
  <si>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</si>
  <si>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</si>
  <si>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</si>
  <si>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</si>
  <si>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</si>
  <si>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</si>
  <si>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</si>
  <si>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</si>
  <si>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</si>
  <si>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</si>
  <si>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</si>
  <si>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</si>
  <si>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</si>
  <si>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</si>
  <si>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</si>
  <si>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</si>
  <si>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</si>
  <si>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</si>
  <si>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</si>
  <si>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</si>
  <si>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</si>
  <si>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</si>
  <si>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</si>
  <si>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</si>
  <si>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</si>
  <si>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</si>
  <si>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</si>
  <si>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</si>
  <si>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</si>
  <si>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</si>
  <si>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</si>
  <si>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</si>
  <si>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</si>
  <si>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</si>
  <si>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</si>
  <si>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</si>
  <si>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</si>
  <si>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</si>
  <si>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</si>
  <si>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</si>
  <si>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</si>
  <si>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</si>
  <si>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</si>
  <si>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</si>
  <si>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</si>
  <si>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</si>
  <si>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</si>
  <si>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</si>
  <si>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</si>
  <si>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</si>
  <si>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</si>
  <si>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</si>
  <si>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</si>
  <si>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</si>
  <si>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</si>
  <si>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</si>
  <si>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</si>
  <si>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</si>
  <si>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</si>
  <si>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</si>
  <si>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</si>
  <si>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</si>
  <si>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</si>
  <si>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</si>
  <si>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</si>
  <si>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</si>
  <si>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</si>
  <si>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</si>
  <si>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</si>
  <si>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</si>
  <si>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</si>
  <si>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</si>
  <si>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</si>
  <si>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</si>
  <si>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</si>
  <si>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</si>
  <si>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</si>
  <si>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</si>
  <si>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</si>
  <si>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</si>
  <si>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</si>
  <si>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</si>
  <si>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</si>
  <si>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</si>
  <si>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</si>
  <si>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</si>
  <si>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</si>
  <si>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</si>
  <si>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</si>
  <si>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</si>
  <si>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</si>
  <si>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</si>
  <si>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</si>
  <si>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</si>
  <si>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</si>
  <si>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</si>
  <si>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</si>
  <si>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</si>
  <si>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</si>
  <si>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</si>
  <si>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</si>
  <si>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</si>
  <si>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</si>
  <si>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</si>
  <si>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</si>
  <si>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</si>
  <si>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</si>
  <si>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</si>
  <si>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</si>
  <si>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</si>
  <si>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</si>
  <si>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</si>
  <si>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</si>
  <si>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</si>
  <si>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</si>
  <si>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</si>
  <si>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</si>
  <si>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</si>
  <si>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</si>
  <si>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</si>
  <si>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</si>
  <si>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</si>
  <si>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</si>
  <si>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</si>
  <si>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</si>
  <si>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</si>
  <si>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</si>
  <si>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</si>
  <si>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</si>
  <si>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</si>
  <si>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</si>
  <si>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</si>
  <si>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</si>
  <si>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</si>
  <si>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</si>
  <si>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</si>
  <si>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</si>
  <si>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</si>
  <si>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</si>
  <si>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</si>
  <si>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</si>
  <si>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</si>
  <si>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</si>
  <si>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</si>
  <si>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</si>
  <si>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</si>
  <si>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</si>
  <si>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</si>
  <si>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</si>
  <si>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</si>
  <si>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</si>
  <si>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</si>
  <si>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</si>
  <si>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</si>
  <si>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</si>
  <si>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</si>
  <si>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</si>
  <si>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</si>
  <si>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</si>
  <si>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</si>
  <si>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</si>
  <si>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</si>
  <si>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</si>
  <si>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</si>
  <si>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</si>
  <si>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</si>
  <si>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</si>
  <si>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</si>
  <si>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</si>
  <si>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</si>
  <si>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</si>
  <si>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</si>
  <si>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</si>
  <si>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</si>
  <si>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</si>
  <si>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</si>
  <si>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</si>
  <si>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</si>
  <si>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</si>
  <si>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</si>
  <si>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</si>
  <si>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</si>
  <si>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</si>
  <si>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</si>
  <si>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</si>
  <si>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</si>
  <si>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</si>
  <si>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</si>
  <si>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</si>
  <si>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</si>
  <si>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</si>
  <si>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</si>
  <si>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</si>
  <si>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</si>
  <si>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</si>
  <si>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</si>
  <si>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</si>
  <si>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</si>
  <si>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</si>
  <si>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</si>
  <si>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</si>
  <si>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</si>
  <si>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</si>
  <si>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</si>
  <si>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</si>
  <si>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</si>
  <si>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</si>
  <si>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</si>
  <si>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</si>
  <si>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</si>
  <si>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</si>
  <si>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</si>
  <si>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</si>
  <si>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</si>
  <si>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</si>
  <si>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</si>
  <si>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</si>
  <si>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</si>
  <si>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</si>
  <si>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</si>
  <si>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</si>
  <si>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</si>
  <si>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</si>
  <si>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</si>
  <si>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</si>
  <si>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</si>
  <si>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</si>
  <si>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</si>
  <si>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</si>
  <si>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</si>
  <si>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</si>
  <si>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</si>
  <si>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</si>
  <si>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</si>
  <si>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</si>
  <si>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</si>
  <si>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</si>
  <si>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</si>
  <si>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</si>
  <si>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</si>
  <si>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</si>
  <si>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</si>
  <si>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</si>
  <si>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</si>
  <si>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</si>
  <si>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</si>
  <si>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</si>
  <si>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</si>
  <si>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</si>
  <si>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</si>
  <si>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</si>
  <si>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</si>
  <si>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</si>
  <si>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</si>
  <si>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</si>
  <si>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</si>
  <si>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</si>
  <si>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</si>
  <si>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</si>
  <si>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</si>
  <si>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</si>
  <si>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</si>
  <si>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</si>
  <si>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</si>
  <si>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</si>
  <si>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</si>
  <si>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</si>
  <si>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</si>
  <si>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</si>
  <si>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</si>
  <si>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</si>
  <si>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</si>
  <si>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</si>
  <si>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</si>
  <si>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</si>
  <si>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</si>
  <si>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</si>
  <si>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</si>
  <si>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</si>
  <si>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</si>
  <si>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</si>
  <si>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</si>
  <si>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</si>
  <si>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</si>
  <si>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</si>
  <si>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</si>
  <si>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</si>
  <si>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</si>
  <si>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</si>
  <si>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</si>
  <si>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</si>
  <si>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</si>
  <si>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</si>
  <si>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</si>
  <si>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</si>
  <si>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</si>
  <si>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</si>
  <si>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</si>
  <si>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</si>
  <si>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</si>
  <si>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</si>
  <si>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</si>
  <si>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</si>
  <si>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</si>
  <si>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</si>
  <si>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</si>
  <si>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</si>
  <si>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</si>
  <si>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</si>
  <si>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</si>
  <si>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</si>
  <si>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</si>
  <si>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</si>
  <si>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</si>
  <si>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</si>
  <si>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</si>
  <si>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</si>
  <si>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</si>
  <si>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</si>
  <si>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</si>
  <si>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</si>
  <si>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</si>
  <si>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</si>
  <si>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</si>
  <si>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</si>
  <si>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</si>
  <si>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</si>
  <si>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</si>
  <si>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</si>
  <si>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</si>
  <si>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</si>
  <si>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</si>
  <si>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</si>
  <si>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</si>
  <si>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</si>
  <si>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</si>
  <si>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</si>
  <si>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</si>
  <si>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</si>
  <si>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</si>
  <si>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</si>
  <si>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</si>
  <si>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</si>
  <si>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</si>
  <si>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</si>
  <si>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</si>
  <si>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</si>
  <si>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</si>
  <si>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</si>
  <si>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</si>
  <si>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</si>
  <si>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</si>
  <si>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</si>
  <si>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</si>
  <si>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</si>
  <si>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</si>
  <si>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</si>
  <si>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</si>
  <si>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</si>
  <si>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</si>
  <si>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</si>
  <si>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</si>
  <si>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</si>
  <si>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</si>
  <si>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</si>
  <si>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</si>
  <si>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</si>
  <si>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</si>
  <si>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</si>
  <si>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</si>
  <si>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</si>
  <si>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</si>
  <si>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</si>
  <si>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</si>
  <si>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</si>
  <si>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</si>
  <si>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</si>
  <si>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</si>
  <si>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</si>
  <si>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</si>
  <si>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</si>
  <si>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</si>
  <si>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</si>
  <si>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</si>
  <si>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</si>
  <si>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</si>
  <si>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</si>
  <si>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</si>
  <si>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</si>
  <si>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</si>
  <si>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</si>
  <si>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</si>
  <si>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</si>
  <si>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</si>
  <si>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</si>
  <si>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</si>
  <si>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</si>
  <si>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</si>
  <si>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</si>
  <si>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</si>
  <si>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</si>
  <si>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</si>
  <si>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</si>
  <si>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</si>
  <si>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</si>
  <si>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</si>
  <si>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</si>
  <si>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</si>
  <si>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</si>
  <si>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</si>
  <si>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</si>
  <si>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</si>
  <si>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</si>
  <si>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</si>
  <si>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</si>
  <si>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</si>
  <si>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</si>
  <si>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</si>
  <si>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</si>
  <si>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</si>
  <si>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</si>
  <si>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</si>
  <si>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</si>
  <si>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</si>
  <si>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</si>
  <si>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</si>
  <si>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</si>
  <si>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</si>
  <si>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</si>
  <si>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</si>
  <si>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</si>
  <si>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</si>
  <si>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</si>
  <si>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</si>
  <si>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</si>
  <si>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</si>
  <si>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</si>
  <si>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</si>
  <si>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</si>
  <si>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</si>
  <si>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</si>
  <si>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</si>
  <si>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</si>
  <si>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</si>
  <si>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</si>
  <si>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</si>
  <si>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</si>
  <si>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</si>
  <si>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</si>
  <si>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</si>
  <si>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</si>
  <si>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</si>
  <si>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</si>
  <si>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</si>
  <si>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</si>
  <si>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</si>
  <si>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</si>
  <si>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</si>
  <si>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</si>
  <si>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</si>
  <si>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</si>
  <si>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</si>
  <si>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</si>
  <si>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</si>
  <si>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</si>
  <si>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</si>
  <si>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</si>
  <si>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</si>
  <si>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</si>
  <si>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</si>
  <si>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</si>
  <si>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</si>
  <si>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</si>
  <si>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</si>
  <si>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</si>
  <si>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</si>
  <si>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</si>
  <si>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</si>
  <si>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</si>
  <si>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</si>
  <si>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</si>
  <si>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</si>
  <si>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</si>
  <si>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</si>
  <si>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</si>
  <si>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</si>
  <si>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</si>
  <si>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</si>
  <si>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</si>
  <si>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</si>
  <si>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</si>
  <si>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</si>
  <si>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</si>
  <si>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</si>
  <si>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</si>
  <si>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</si>
  <si>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</si>
  <si>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</si>
  <si>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</si>
  <si>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</si>
  <si>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</si>
  <si>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</si>
  <si>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</si>
  <si>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</si>
  <si>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</si>
  <si>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</si>
  <si>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</si>
  <si>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</si>
  <si>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</si>
  <si>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</si>
  <si>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</si>
  <si>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</si>
  <si>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</si>
  <si>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</si>
  <si>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</si>
  <si>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</si>
  <si>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</si>
  <si>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</si>
  <si>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</si>
  <si>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</si>
  <si>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</si>
  <si>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</si>
  <si>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</si>
  <si>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</si>
  <si>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</si>
  <si>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</si>
  <si>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</si>
  <si>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</si>
  <si>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</si>
  <si>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</si>
  <si>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</si>
  <si>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</si>
  <si>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</si>
  <si>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</si>
  <si>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</si>
  <si>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</si>
  <si>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</si>
  <si>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</si>
  <si>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</si>
  <si>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</si>
  <si>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</si>
  <si>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</si>
  <si>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</si>
  <si>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</si>
  <si>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</si>
  <si>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</si>
  <si>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</si>
  <si>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</si>
  <si>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</si>
  <si>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</si>
  <si>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</si>
  <si>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</si>
  <si>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</si>
  <si>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</si>
  <si>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</si>
  <si>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</si>
  <si>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</si>
  <si>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</si>
  <si>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</si>
  <si>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</si>
  <si>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</si>
  <si>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</si>
  <si>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</si>
  <si>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</si>
  <si>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</si>
  <si>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</si>
  <si>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</si>
  <si>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</si>
  <si>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</si>
  <si>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</si>
  <si>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</si>
  <si>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</si>
  <si>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</si>
  <si>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</si>
  <si>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</si>
  <si>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</si>
  <si>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</si>
  <si>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</si>
  <si>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</si>
  <si>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</si>
  <si>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</si>
  <si>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</si>
  <si>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</si>
  <si>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</si>
  <si>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</si>
  <si>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</si>
  <si>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</si>
  <si>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</si>
  <si>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</si>
  <si>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</si>
  <si>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</si>
  <si>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</si>
  <si>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</si>
  <si>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</si>
  <si>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</si>
  <si>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</si>
  <si>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</si>
  <si>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</si>
  <si>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</si>
  <si>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</si>
  <si>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</si>
  <si>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</si>
  <si>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</si>
  <si>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</si>
  <si>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</si>
  <si>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</si>
  <si>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</si>
  <si>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</si>
  <si>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</si>
  <si>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</si>
  <si>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</si>
  <si>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</si>
  <si>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</si>
  <si>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</si>
  <si>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</si>
  <si>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</si>
  <si>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</si>
  <si>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</si>
  <si>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</si>
  <si>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</si>
  <si>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</si>
  <si>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</si>
  <si>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</si>
  <si>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</si>
  <si>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</si>
  <si>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</si>
  <si>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</si>
  <si>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</si>
  <si>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</si>
  <si>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</si>
  <si>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</si>
  <si>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</si>
  <si>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</si>
  <si>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</si>
  <si>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</si>
  <si>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</si>
  <si>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</si>
  <si>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</si>
  <si>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</si>
  <si>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</si>
  <si>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</si>
  <si>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</si>
  <si>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</si>
  <si>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</si>
  <si>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</si>
  <si>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</si>
  <si>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</si>
  <si>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</si>
  <si>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</si>
  <si>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</si>
  <si>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</si>
  <si>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</si>
  <si>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</si>
  <si>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</si>
  <si>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</si>
  <si>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</si>
  <si>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</si>
  <si>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</si>
  <si>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</si>
  <si>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</si>
  <si>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</si>
  <si>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</si>
  <si>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</si>
  <si>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</si>
  <si>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</si>
  <si>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</si>
  <si>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</si>
  <si>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</si>
  <si>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</si>
  <si>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</si>
  <si>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</si>
  <si>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</si>
  <si>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</si>
  <si>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</si>
  <si>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</si>
  <si>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</si>
  <si>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</si>
  <si>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</si>
  <si>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</si>
  <si>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</si>
  <si>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</si>
  <si>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</si>
  <si>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</si>
  <si>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</si>
  <si>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</si>
  <si>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</si>
  <si>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</si>
  <si>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</si>
  <si>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</si>
  <si>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</si>
  <si>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</si>
  <si>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</si>
  <si>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</si>
  <si>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</si>
  <si>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</si>
  <si>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</si>
  <si>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</si>
  <si>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</si>
  <si>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</si>
  <si>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</si>
  <si>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</si>
  <si>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</si>
  <si>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</si>
  <si>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</si>
  <si>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</si>
  <si>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</si>
  <si>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</si>
  <si>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</si>
  <si>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</si>
  <si>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</si>
  <si>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</si>
  <si>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</si>
  <si>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</si>
  <si>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</si>
  <si>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</si>
  <si>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</si>
  <si>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</si>
  <si>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</si>
  <si>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</si>
  <si>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</si>
  <si>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</si>
  <si>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</si>
  <si>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</si>
  <si>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</si>
  <si>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</si>
  <si>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</si>
  <si>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</si>
  <si>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</si>
  <si>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</si>
  <si>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</si>
  <si>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</si>
  <si>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</si>
  <si>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</si>
  <si>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</si>
  <si>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</si>
  <si>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</si>
  <si>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</si>
  <si>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</si>
  <si>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</si>
  <si>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</si>
  <si>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</si>
  <si>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</si>
  <si>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</si>
  <si>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</si>
  <si>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</si>
  <si>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</si>
  <si>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</si>
  <si>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</si>
  <si>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</si>
  <si>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</si>
  <si>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</si>
  <si>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</si>
  <si>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</si>
  <si>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</si>
  <si>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</si>
  <si>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</si>
  <si>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</si>
  <si>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</si>
  <si>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</si>
  <si>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</si>
  <si>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</si>
  <si>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</si>
  <si>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</si>
  <si>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</si>
  <si>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</si>
  <si>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</si>
  <si>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</si>
  <si>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</si>
  <si>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</si>
  <si>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</si>
  <si>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</si>
  <si>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</si>
  <si>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</si>
  <si>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</si>
  <si>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</si>
  <si>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</si>
  <si>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</si>
  <si>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</si>
  <si>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</si>
  <si>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</si>
  <si>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</si>
  <si>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</si>
  <si>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</si>
  <si>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</si>
  <si>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</si>
  <si>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</si>
  <si>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</si>
  <si>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</si>
  <si>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</si>
  <si>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</si>
  <si>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</si>
  <si>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</si>
  <si>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</si>
  <si>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</si>
  <si>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</si>
  <si>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</si>
  <si>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</si>
  <si>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</si>
  <si>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</si>
  <si>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</si>
  <si>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</si>
  <si>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</si>
  <si>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</si>
  <si>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</si>
  <si>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</si>
  <si>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</si>
  <si>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</si>
  <si>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</si>
  <si>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</si>
  <si>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</si>
  <si>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</si>
  <si>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</si>
  <si>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</si>
  <si>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</si>
  <si>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</si>
  <si>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</si>
  <si>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</si>
  <si>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</si>
  <si>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</si>
  <si>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</si>
  <si>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</si>
  <si>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</si>
  <si>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</si>
  <si>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</si>
  <si>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</si>
  <si>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</si>
  <si>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</si>
  <si>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</si>
  <si>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</si>
  <si>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</si>
  <si>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</si>
  <si>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</si>
  <si>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</si>
  <si>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</si>
  <si>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</si>
  <si>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</si>
  <si>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</si>
  <si>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</si>
  <si>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</si>
  <si>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</si>
  <si>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</si>
  <si>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</si>
  <si>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</si>
  <si>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</si>
  <si>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</si>
  <si>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</si>
  <si>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</si>
  <si>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</si>
  <si>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</si>
  <si>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</si>
  <si>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</si>
  <si>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</si>
  <si>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</si>
  <si>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</si>
  <si>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</si>
  <si>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</si>
  <si>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</si>
  <si>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</si>
  <si>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</si>
  <si>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</si>
  <si>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</si>
  <si>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</si>
  <si>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</si>
  <si>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</si>
  <si>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</si>
  <si>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</si>
  <si>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</si>
  <si>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</si>
  <si>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</si>
  <si>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</si>
  <si>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</si>
  <si>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</si>
  <si>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</si>
  <si>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</si>
  <si>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</si>
  <si>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</si>
  <si>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</si>
  <si>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</si>
  <si>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</si>
  <si>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</si>
  <si>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</si>
  <si>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</si>
  <si>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</si>
  <si>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</si>
  <si>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</si>
  <si>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</si>
  <si>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</si>
  <si>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</si>
  <si>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</si>
  <si>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</si>
  <si>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</si>
  <si>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</si>
  <si>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</si>
  <si>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</si>
  <si>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</si>
  <si>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</si>
  <si>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</si>
  <si>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</si>
  <si>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</si>
  <si>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</si>
  <si>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</si>
  <si>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</si>
  <si>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</si>
  <si>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</si>
  <si>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</si>
  <si>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</si>
  <si>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</si>
  <si>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</si>
  <si>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</si>
  <si>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</si>
  <si>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</si>
  <si>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</si>
  <si>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</si>
  <si>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</si>
  <si>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</si>
  <si>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</si>
  <si>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</si>
  <si>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</si>
  <si>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</si>
  <si>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</si>
  <si>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</si>
  <si>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</si>
  <si>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</si>
  <si>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</si>
  <si>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</si>
  <si>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</si>
  <si>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</si>
  <si>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</si>
  <si>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</si>
  <si>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</si>
  <si>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</si>
  <si>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</si>
  <si>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</si>
  <si>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</si>
  <si>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</si>
  <si>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</si>
  <si>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</si>
  <si>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</si>
  <si>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</si>
  <si>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</si>
  <si>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</si>
  <si>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</si>
  <si>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</si>
  <si>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</si>
  <si>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</si>
  <si>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</si>
  <si>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</si>
  <si>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</si>
  <si>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</si>
  <si>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</si>
  <si>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</si>
  <si>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</si>
  <si>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</si>
  <si>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</si>
  <si>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</si>
  <si>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</si>
  <si>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</si>
  <si>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</si>
  <si>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</si>
  <si>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</si>
  <si>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</si>
  <si>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</si>
  <si>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</si>
  <si>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</si>
  <si>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</si>
  <si>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</si>
  <si>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</si>
  <si>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</si>
  <si>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</si>
  <si>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</si>
  <si>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</si>
  <si>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</si>
  <si>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</si>
  <si>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</si>
  <si>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</si>
  <si>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</si>
  <si>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</si>
  <si>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</si>
  <si>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</si>
  <si>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</si>
  <si>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</si>
  <si>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</si>
  <si>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</si>
  <si>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</si>
  <si>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</si>
  <si>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</si>
  <si>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</si>
  <si>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</si>
  <si>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</si>
  <si>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</si>
  <si>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</si>
  <si>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</si>
  <si>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</si>
  <si>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</si>
  <si>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</si>
  <si>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</si>
  <si>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</si>
  <si>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</si>
  <si>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</si>
  <si>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</si>
  <si>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</si>
  <si>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</si>
  <si>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</si>
  <si>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</si>
  <si>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</si>
  <si>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</si>
  <si>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</si>
  <si>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</si>
  <si>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</si>
  <si>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</si>
  <si>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</si>
  <si>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</si>
  <si>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</si>
  <si>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</si>
  <si>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</si>
  <si>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</si>
  <si>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</si>
  <si>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</si>
  <si>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</si>
  <si>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</si>
  <si>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</si>
  <si>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</si>
  <si>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</si>
  <si>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</si>
  <si>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</si>
  <si>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</si>
  <si>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</si>
  <si>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</si>
  <si>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</si>
  <si>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</si>
  <si>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</si>
  <si>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</si>
  <si>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</si>
  <si>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</si>
  <si>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</si>
  <si>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</si>
  <si>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</si>
  <si>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</si>
  <si>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</si>
  <si>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</si>
  <si>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</si>
  <si>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</si>
  <si>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</si>
  <si>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</si>
  <si>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</si>
  <si>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</si>
  <si>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</si>
  <si>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</si>
  <si>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</si>
  <si>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</si>
  <si>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</si>
  <si>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</si>
  <si>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</si>
  <si>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</si>
  <si>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</si>
  <si>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</si>
  <si>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</si>
  <si>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</si>
  <si>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</si>
  <si>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</si>
  <si>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</si>
  <si>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</si>
  <si>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</si>
  <si>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</si>
  <si>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</si>
  <si>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</si>
  <si>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</si>
  <si>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</si>
  <si>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</si>
  <si>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</si>
  <si>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</si>
  <si>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</si>
  <si>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</si>
  <si>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</si>
  <si>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</si>
  <si>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</si>
  <si>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</si>
  <si>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</si>
  <si>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</si>
  <si>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</si>
  <si>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</si>
  <si>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</si>
  <si>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</si>
  <si>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</si>
  <si>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</si>
  <si>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</si>
  <si>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</si>
  <si>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</si>
  <si>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</si>
  <si>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</si>
  <si>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</si>
  <si>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</si>
  <si>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</si>
  <si>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</si>
  <si>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</si>
  <si>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</si>
  <si>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</si>
  <si>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</si>
  <si>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</si>
  <si>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</si>
  <si>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</si>
  <si>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</si>
  <si>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</si>
  <si>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</si>
  <si>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</si>
  <si>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</si>
  <si>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</si>
  <si>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</si>
  <si>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</si>
  <si>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</si>
  <si>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</si>
  <si>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</si>
  <si>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</si>
  <si>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</si>
  <si>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</si>
  <si>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</si>
  <si>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</si>
  <si>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</si>
  <si>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</si>
  <si>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</si>
  <si>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</si>
  <si>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</si>
  <si>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</si>
  <si>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</si>
  <si>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</si>
  <si>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</si>
  <si>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</si>
  <si>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</si>
  <si>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</si>
  <si>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</si>
  <si>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</si>
  <si>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</si>
  <si>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</si>
  <si>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</si>
  <si>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</si>
  <si>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</si>
  <si>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</si>
  <si>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</si>
  <si>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</si>
  <si>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</si>
  <si>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</si>
  <si>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</si>
  <si>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</si>
  <si>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</si>
  <si>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</si>
  <si>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</si>
  <si>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</si>
  <si>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</si>
  <si>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</si>
  <si>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</si>
  <si>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</si>
  <si>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</si>
  <si>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</si>
  <si>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</si>
  <si>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</si>
  <si>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</si>
  <si>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</si>
  <si>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</si>
  <si>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</si>
  <si>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</si>
  <si>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</si>
  <si>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</si>
  <si>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</si>
  <si>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</si>
  <si>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</si>
  <si>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</si>
  <si>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</si>
  <si>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</si>
  <si>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</si>
  <si>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</si>
  <si>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</si>
  <si>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</si>
  <si>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</si>
  <si>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</si>
  <si>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</si>
  <si>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</si>
  <si>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</si>
  <si>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</si>
  <si>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</si>
  <si>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</si>
  <si>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</si>
  <si>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</si>
  <si>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</si>
  <si>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</si>
  <si>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</si>
  <si>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</si>
  <si>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</si>
  <si>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</si>
  <si>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</si>
  <si>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</si>
  <si>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</si>
  <si>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</si>
  <si>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</si>
  <si>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</si>
  <si>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</si>
  <si>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</si>
  <si>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</si>
  <si>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</si>
  <si>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</si>
  <si>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</si>
  <si>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</si>
  <si>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</si>
  <si>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</si>
  <si>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</si>
  <si>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</si>
  <si>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</si>
  <si>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</si>
  <si>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</si>
  <si>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</si>
  <si>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</si>
  <si>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</si>
  <si>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</si>
  <si>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</si>
  <si>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</si>
  <si>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</si>
  <si>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</si>
  <si>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</si>
  <si>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</si>
  <si>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</si>
  <si>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</si>
  <si>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</si>
  <si>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</si>
  <si>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</si>
  <si>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</si>
  <si>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</si>
  <si>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</si>
  <si>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</si>
  <si>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</si>
  <si>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</si>
  <si>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</si>
  <si>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</si>
  <si>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</si>
  <si>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</si>
  <si>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</si>
  <si>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</si>
  <si>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</si>
  <si>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</si>
  <si>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</si>
  <si>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</si>
  <si>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</si>
  <si>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</si>
  <si>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</si>
  <si>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</si>
  <si>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</si>
  <si>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</si>
  <si>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</si>
  <si>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</si>
  <si>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</si>
  <si>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</si>
  <si>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</si>
  <si>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</si>
  <si>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</si>
  <si>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</si>
  <si>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</si>
  <si>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</si>
  <si>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</si>
  <si>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</si>
  <si>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</si>
  <si>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</si>
  <si>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</si>
  <si>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</si>
  <si>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</si>
  <si>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</si>
  <si>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</si>
  <si>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</si>
  <si>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</si>
  <si>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</si>
  <si>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</si>
  <si>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</si>
  <si>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</si>
  <si>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</si>
  <si>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</si>
  <si>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</si>
  <si>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</si>
  <si>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</si>
  <si>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</si>
  <si>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</si>
  <si>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</si>
  <si>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</si>
  <si>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</si>
  <si>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</si>
  <si>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</si>
  <si>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</si>
  <si>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</si>
  <si>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</si>
  <si>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</si>
  <si>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</si>
  <si>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</si>
  <si>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</si>
  <si>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</si>
  <si>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</si>
  <si>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</si>
  <si>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</si>
  <si>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</si>
  <si>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</si>
  <si>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</si>
  <si>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</si>
  <si>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</si>
  <si>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</si>
  <si>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</si>
  <si>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</si>
  <si>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</si>
  <si>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</si>
  <si>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</si>
  <si>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</si>
  <si>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</si>
  <si>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</si>
  <si>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</si>
  <si>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</si>
  <si>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</si>
  <si>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</si>
  <si>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</si>
  <si>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</si>
  <si>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</si>
  <si>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</si>
  <si>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</si>
  <si>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</si>
  <si>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</si>
  <si>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</si>
  <si>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</si>
  <si>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</si>
  <si>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</si>
  <si>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</si>
  <si>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</si>
  <si>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</si>
  <si>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</si>
  <si>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</si>
  <si>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</si>
  <si>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</si>
  <si>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</si>
  <si>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</si>
  <si>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</si>
  <si>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</si>
  <si>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</si>
  <si>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</si>
  <si>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</si>
  <si>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</si>
  <si>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</si>
  <si>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</si>
  <si>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</si>
  <si>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</si>
  <si>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</si>
  <si>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</si>
  <si>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</si>
  <si>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</si>
  <si>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</si>
  <si>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</si>
  <si>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</si>
  <si>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</si>
  <si>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</si>
  <si>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</si>
  <si>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</si>
  <si>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</si>
  <si>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</si>
  <si>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</si>
  <si>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</si>
  <si>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</si>
  <si>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</si>
  <si>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</si>
  <si>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</si>
  <si>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</si>
  <si>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</si>
  <si>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</si>
  <si>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</si>
  <si>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</si>
  <si>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</si>
  <si>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</si>
  <si>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</si>
  <si>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</si>
  <si>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</si>
  <si>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</si>
  <si>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</si>
  <si>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</si>
  <si>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</si>
  <si>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</si>
  <si>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</si>
  <si>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</si>
  <si>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</si>
  <si>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</si>
  <si>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</si>
  <si>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</si>
  <si>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</si>
  <si>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</si>
  <si>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</si>
  <si>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</si>
  <si>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</si>
  <si>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</si>
  <si>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</si>
  <si>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</si>
  <si>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</si>
  <si>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</si>
  <si>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</si>
  <si>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</si>
  <si>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</si>
  <si>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</si>
  <si>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</si>
  <si>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</si>
  <si>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</si>
  <si>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</si>
  <si>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</si>
  <si>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</si>
  <si>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</si>
  <si>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</si>
  <si>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</si>
  <si>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</si>
  <si>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</si>
  <si>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</si>
  <si>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</si>
  <si>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</si>
  <si>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</si>
  <si>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</si>
  <si>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</si>
  <si>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</si>
  <si>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</si>
  <si>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</si>
  <si>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</si>
  <si>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</si>
  <si>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</si>
  <si>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</si>
  <si>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</si>
  <si>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</si>
  <si>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</si>
  <si>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</si>
  <si>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</si>
  <si>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</si>
  <si>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</si>
  <si>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</si>
  <si>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</si>
  <si>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</si>
  <si>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</si>
  <si>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</si>
  <si>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</si>
  <si>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</si>
  <si>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</si>
  <si>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</si>
  <si>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</si>
  <si>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</si>
  <si>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</si>
  <si>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</si>
  <si>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</si>
  <si>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</si>
  <si>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</si>
  <si>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</si>
  <si>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</si>
  <si>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</si>
  <si>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</si>
  <si>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</si>
  <si>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</si>
  <si>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</si>
  <si>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</si>
  <si>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</si>
  <si>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</si>
  <si>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</si>
  <si>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</si>
  <si>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</si>
  <si>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</si>
  <si>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</si>
  <si>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</si>
  <si>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</si>
  <si>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</si>
  <si>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</si>
  <si>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</si>
  <si>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</si>
  <si>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</si>
  <si>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</si>
  <si>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</si>
  <si>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</si>
  <si>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</si>
  <si>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</si>
  <si>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</si>
  <si>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</si>
  <si>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</si>
  <si>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</si>
  <si>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</si>
  <si>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</si>
  <si>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</si>
  <si>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</si>
  <si>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</si>
  <si>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</si>
  <si>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</si>
  <si>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</si>
  <si>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</si>
  <si>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</si>
  <si>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</si>
  <si>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</si>
  <si>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</si>
  <si>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</si>
  <si>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</si>
  <si>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</si>
  <si>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</si>
  <si>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</si>
  <si>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</si>
  <si>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</si>
  <si>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</si>
  <si>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</si>
  <si>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</si>
  <si>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</si>
  <si>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</si>
  <si>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</si>
  <si>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</si>
  <si>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</si>
  <si>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</si>
  <si>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</si>
  <si>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</si>
  <si>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</si>
  <si>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</si>
  <si>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</si>
  <si>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</si>
  <si>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</si>
  <si>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</si>
  <si>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</si>
  <si>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</si>
  <si>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</si>
  <si>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</si>
  <si>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</si>
  <si>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</si>
  <si>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</si>
  <si>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</si>
  <si>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</si>
  <si>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</si>
  <si>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</si>
  <si>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</si>
  <si>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</si>
  <si>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</si>
  <si>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</si>
  <si>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</si>
  <si>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</si>
  <si>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</si>
  <si>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</si>
  <si>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</si>
  <si>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</si>
  <si>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</si>
  <si>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</si>
  <si>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</si>
  <si>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</si>
  <si>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</si>
  <si>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</si>
  <si>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</si>
  <si>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</si>
  <si>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</si>
  <si>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</si>
  <si>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</si>
  <si>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</si>
  <si>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</si>
  <si>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</si>
  <si>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</si>
  <si>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</si>
  <si>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</si>
  <si>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</si>
  <si>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</si>
  <si>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</si>
  <si>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</si>
  <si>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</si>
  <si>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</si>
  <si>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</si>
  <si>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</si>
  <si>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</si>
  <si>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</si>
  <si>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</si>
  <si>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</si>
  <si>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</si>
  <si>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</si>
  <si>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</si>
  <si>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</si>
  <si>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</si>
  <si>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</si>
  <si>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</si>
  <si>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</si>
  <si>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</si>
  <si>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</si>
  <si>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</si>
  <si>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</si>
  <si>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</si>
  <si>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</si>
  <si>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</si>
  <si>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</si>
  <si>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</si>
  <si>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</si>
  <si>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</si>
  <si>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</si>
  <si>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</si>
  <si>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</si>
  <si>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</si>
  <si>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</si>
  <si>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</si>
  <si>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</si>
  <si>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</si>
  <si>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</si>
  <si>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</si>
  <si>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</si>
  <si>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</si>
  <si>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</si>
  <si>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</si>
  <si>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</si>
  <si>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</si>
  <si>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</si>
  <si>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</si>
  <si>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</si>
  <si>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</si>
  <si>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</si>
  <si>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</si>
  <si>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</si>
  <si>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</si>
  <si>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</si>
  <si>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</si>
  <si>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</si>
  <si>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</si>
  <si>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</si>
  <si>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</si>
  <si>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</si>
  <si>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</si>
  <si>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</si>
  <si>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</si>
  <si>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</si>
  <si>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</si>
  <si>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</si>
  <si>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</si>
  <si>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</si>
  <si>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</si>
  <si>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</si>
  <si>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</si>
  <si>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</si>
  <si>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</si>
  <si>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</si>
  <si>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</si>
  <si>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</si>
  <si>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</si>
  <si>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</si>
  <si>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</si>
  <si>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</si>
  <si>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</si>
  <si>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</si>
  <si>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</si>
  <si>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</si>
  <si>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</si>
  <si>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</si>
  <si>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</si>
  <si>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</si>
  <si>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</si>
  <si>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</si>
  <si>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</si>
  <si>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</si>
  <si>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</si>
  <si>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</si>
  <si>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</si>
  <si>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</si>
  <si>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</si>
  <si>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</si>
  <si>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</si>
  <si>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</si>
  <si>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</si>
  <si>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</si>
  <si>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</si>
  <si>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</si>
  <si>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</si>
  <si>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</si>
  <si>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</si>
  <si>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</si>
  <si>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</si>
  <si>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</si>
  <si>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</si>
  <si>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</si>
  <si>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</si>
  <si>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</si>
  <si>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</si>
  <si>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</si>
  <si>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</si>
  <si>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</si>
  <si>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</si>
  <si>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</si>
  <si>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</si>
  <si>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</si>
  <si>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</si>
  <si>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</si>
  <si>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</si>
  <si>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</si>
  <si>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</si>
  <si>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</si>
  <si>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</si>
  <si>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</si>
  <si>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</si>
  <si>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</si>
  <si>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</si>
  <si>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</si>
  <si>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</si>
  <si>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</si>
  <si>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</si>
  <si>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</si>
  <si>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</si>
  <si>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</si>
  <si>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</si>
  <si>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</si>
  <si>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</si>
  <si>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</si>
  <si>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</si>
  <si>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</si>
  <si>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</si>
  <si>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</si>
  <si>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</si>
  <si>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</si>
  <si>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</si>
  <si>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</si>
  <si>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</si>
  <si>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</si>
  <si>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</si>
  <si>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</si>
  <si>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</si>
  <si>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</si>
  <si>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</si>
  <si>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</si>
  <si>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</si>
  <si>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</si>
  <si>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</si>
  <si>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</si>
  <si>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</si>
  <si>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</si>
  <si>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</si>
  <si>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</si>
  <si>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</si>
  <si>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</si>
  <si>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</si>
  <si>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</si>
  <si>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</si>
  <si>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</si>
  <si>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</si>
  <si>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</si>
  <si>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</si>
  <si>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</si>
  <si>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</si>
  <si>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</si>
  <si>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</si>
  <si>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</si>
  <si>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</si>
  <si>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</si>
  <si>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</si>
  <si>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</si>
  <si>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</si>
  <si>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</si>
  <si>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</si>
  <si>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</si>
  <si>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</si>
  <si>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</si>
  <si>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</si>
  <si>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</si>
  <si>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</si>
  <si>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</si>
  <si>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</si>
  <si>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</si>
  <si>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</si>
  <si>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</si>
  <si>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</si>
  <si>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</si>
  <si>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</si>
  <si>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</si>
  <si>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</si>
  <si>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</si>
  <si>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</si>
  <si>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</si>
  <si>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</si>
  <si>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</si>
  <si>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</si>
  <si>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</si>
  <si>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</si>
  <si>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</si>
  <si>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</si>
  <si>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</si>
  <si>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</si>
  <si>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</si>
  <si>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</si>
  <si>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</si>
  <si>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</si>
  <si>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</si>
  <si>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</si>
  <si>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</si>
  <si>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</si>
  <si>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</si>
  <si>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</si>
  <si>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</si>
  <si>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</si>
  <si>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</si>
  <si>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</si>
  <si>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</si>
  <si>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</si>
  <si>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</si>
  <si>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</si>
  <si>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</si>
  <si>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</si>
  <si>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</si>
  <si>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</si>
  <si>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</si>
  <si>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</si>
  <si>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</si>
  <si>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</si>
  <si>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</si>
  <si>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</si>
  <si>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</si>
  <si>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</si>
  <si>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</si>
  <si>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</si>
  <si>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</si>
  <si>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</si>
  <si>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</si>
  <si>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</si>
  <si>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</si>
  <si>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</si>
  <si>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</si>
  <si>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</si>
  <si>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</si>
  <si>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</si>
  <si>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</si>
  <si>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</si>
  <si>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</si>
  <si>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</si>
  <si>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</si>
  <si>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</si>
  <si>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</si>
  <si>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</si>
  <si>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</si>
  <si>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</si>
  <si>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</si>
  <si>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</si>
  <si>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</si>
  <si>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</si>
  <si>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</si>
  <si>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</si>
  <si>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</si>
  <si>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</si>
  <si>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</si>
  <si>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</si>
  <si>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</si>
  <si>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</si>
  <si>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</si>
  <si>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</si>
  <si>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</si>
  <si>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</si>
  <si>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</si>
  <si>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</si>
  <si>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</si>
  <si>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</si>
  <si>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</si>
  <si>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</si>
  <si>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</si>
  <si>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</si>
  <si>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</si>
  <si>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</si>
  <si>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</si>
  <si>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</si>
  <si>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</si>
  <si>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</si>
  <si>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</si>
  <si>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</si>
  <si>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</si>
  <si>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</si>
  <si>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</si>
  <si>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</si>
  <si>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</si>
  <si>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</si>
  <si>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</si>
  <si>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</si>
  <si>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</si>
  <si>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</si>
  <si>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</si>
  <si>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</si>
  <si>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</si>
  <si>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</si>
  <si>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</si>
  <si>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</si>
  <si>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</si>
  <si>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</si>
  <si>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</si>
  <si>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</si>
  <si>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</si>
  <si>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</si>
  <si>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</si>
  <si>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</si>
  <si>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</si>
  <si>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</si>
  <si>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</si>
  <si>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</si>
  <si>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</si>
  <si>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</si>
  <si>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</si>
  <si>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</si>
  <si>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</si>
  <si>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</si>
  <si>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</si>
  <si>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</si>
  <si>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</si>
  <si>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</si>
  <si>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</si>
  <si>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</si>
  <si>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</si>
  <si>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</si>
  <si>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</si>
  <si>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</si>
  <si>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</si>
  <si>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</si>
  <si>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</si>
  <si>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</si>
  <si>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</si>
  <si>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</si>
  <si>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</si>
  <si>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</si>
  <si>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</si>
  <si>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</si>
  <si>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</si>
  <si>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</si>
  <si>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</si>
  <si>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</si>
  <si>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</si>
  <si>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</si>
  <si>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</si>
  <si>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</si>
  <si>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</si>
  <si>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</si>
  <si>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</si>
  <si>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</si>
  <si>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</si>
  <si>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</si>
  <si>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</si>
  <si>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</si>
  <si>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</si>
  <si>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</si>
  <si>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</si>
  <si>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</si>
  <si>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</si>
  <si>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</si>
  <si>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</si>
  <si>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</si>
  <si>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</si>
  <si>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</si>
  <si>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</si>
  <si>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</si>
  <si>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</si>
  <si>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</si>
  <si>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</si>
  <si>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</si>
  <si>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</si>
  <si>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</si>
  <si>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</si>
  <si>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</si>
  <si>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</si>
  <si>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</si>
  <si>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</si>
  <si>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</si>
  <si>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</si>
  <si>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</si>
  <si>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</si>
  <si>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</si>
  <si>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</si>
  <si>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</si>
  <si>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</si>
  <si>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</si>
  <si>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</si>
  <si>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</si>
  <si>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</si>
  <si>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</si>
  <si>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</si>
  <si>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</si>
  <si>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</si>
  <si>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</si>
  <si>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</si>
  <si>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</si>
  <si>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</si>
  <si>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</si>
  <si>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</si>
  <si>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</si>
  <si>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</si>
  <si>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</si>
  <si>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</si>
  <si>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</si>
  <si>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</si>
  <si>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</si>
  <si>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</si>
  <si>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</si>
  <si>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</si>
  <si>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</si>
  <si>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</si>
  <si>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</si>
  <si>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</si>
  <si>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</si>
  <si>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</si>
  <si>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</si>
  <si>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</si>
  <si>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</si>
  <si>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</si>
  <si>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</si>
  <si>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</si>
  <si>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</si>
  <si>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</si>
  <si>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</si>
  <si>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</si>
  <si>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</si>
  <si>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</si>
  <si>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</si>
  <si>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</si>
  <si>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</si>
  <si>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</si>
  <si>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</si>
  <si>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</si>
  <si>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</si>
  <si>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</si>
  <si>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</si>
  <si>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</si>
  <si>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</si>
  <si>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</si>
  <si>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</si>
  <si>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</si>
  <si>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</si>
  <si>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</si>
  <si>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</si>
  <si>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</si>
  <si>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</si>
  <si>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</si>
  <si>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</si>
  <si>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</si>
  <si>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</si>
  <si>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</si>
  <si>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</si>
  <si>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</si>
  <si>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</si>
  <si>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</si>
  <si>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</si>
  <si>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</si>
  <si>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</si>
  <si>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</si>
  <si>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</si>
  <si>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</si>
  <si>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</si>
  <si>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</si>
  <si>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</si>
  <si>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</si>
  <si>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</si>
  <si>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</si>
  <si>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</si>
  <si>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</si>
  <si>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</si>
  <si>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</si>
  <si>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</si>
  <si>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</si>
  <si>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</si>
  <si>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</si>
  <si>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</si>
  <si>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</si>
  <si>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</si>
  <si>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</si>
  <si>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</si>
  <si>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</si>
  <si>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</si>
  <si>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</si>
  <si>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</si>
  <si>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</si>
  <si>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</si>
  <si>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</si>
  <si>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</si>
  <si>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</si>
  <si>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</si>
  <si>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</si>
  <si>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</si>
  <si>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</si>
  <si>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</si>
  <si>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</si>
  <si>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</si>
  <si>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</si>
  <si>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</si>
  <si>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</si>
  <si>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</si>
  <si>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</si>
  <si>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</si>
  <si>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</si>
  <si>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</si>
  <si>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</si>
  <si>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</si>
  <si>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</si>
  <si>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</si>
  <si>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</si>
  <si>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</si>
  <si>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</si>
  <si>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</si>
  <si>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</si>
  <si>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</si>
  <si>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</si>
  <si>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</si>
  <si>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</si>
  <si>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</si>
  <si>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</si>
  <si>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</si>
  <si>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</si>
  <si>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</si>
  <si>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</si>
  <si>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</si>
  <si>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</si>
  <si>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</si>
  <si>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</si>
  <si>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</si>
  <si>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</si>
  <si>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</si>
  <si>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</si>
  <si>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</si>
  <si>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</si>
  <si>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</si>
  <si>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</si>
  <si>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</si>
  <si>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</si>
  <si>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</si>
  <si>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</si>
  <si>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</si>
  <si>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</si>
  <si>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</si>
  <si>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</si>
  <si>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</si>
  <si>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</si>
  <si>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</si>
  <si>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</si>
  <si>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</si>
  <si>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</si>
  <si>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</si>
  <si>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</si>
  <si>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</si>
  <si>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</si>
  <si>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</si>
  <si>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</si>
  <si>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</si>
  <si>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</si>
  <si>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</si>
  <si>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</si>
  <si>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</si>
  <si>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</si>
  <si>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</si>
  <si>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</si>
  <si>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</si>
  <si>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</si>
  <si>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</si>
  <si>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</si>
  <si>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</si>
  <si>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</si>
  <si>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</si>
  <si>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</si>
  <si>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</si>
  <si>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</si>
  <si>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</si>
  <si>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</si>
  <si>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</si>
  <si>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</si>
  <si>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</si>
  <si>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</si>
  <si>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</si>
  <si>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</si>
  <si>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</si>
  <si>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</si>
  <si>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</si>
  <si>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</si>
  <si>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</si>
  <si>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</si>
  <si>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</si>
  <si>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</si>
  <si>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</si>
  <si>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</si>
  <si>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</si>
  <si>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</si>
  <si>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</si>
  <si>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</si>
  <si>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</si>
  <si>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</si>
  <si>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</si>
  <si>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</si>
  <si>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</si>
  <si>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</si>
  <si>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</si>
  <si>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</si>
  <si>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</si>
  <si>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</si>
  <si>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</si>
  <si>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</si>
  <si>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</si>
  <si>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</si>
  <si>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</si>
  <si>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</si>
  <si>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</si>
  <si>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</si>
  <si>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</si>
  <si>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</si>
  <si>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</si>
  <si>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</si>
  <si>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</si>
  <si>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</si>
  <si>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</si>
  <si>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</si>
  <si>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</si>
  <si>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</si>
  <si>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</si>
  <si>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</si>
  <si>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</si>
  <si>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</si>
  <si>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</si>
  <si>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</si>
  <si>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</si>
  <si>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</si>
  <si>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</si>
  <si>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</si>
  <si>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</si>
  <si>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</si>
  <si>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</si>
  <si>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</si>
  <si>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</si>
  <si>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</si>
  <si>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</si>
  <si>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</si>
  <si>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</si>
  <si>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</si>
  <si>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</si>
  <si>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</si>
  <si>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</si>
  <si>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</si>
  <si>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</si>
  <si>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</si>
  <si>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</si>
  <si>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</si>
  <si>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</si>
  <si>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</si>
  <si>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</si>
  <si>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</si>
  <si>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</si>
  <si>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</si>
  <si>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</si>
  <si>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</si>
  <si>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</si>
  <si>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</si>
  <si>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</si>
  <si>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</si>
  <si>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</si>
  <si>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</si>
  <si>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</si>
  <si>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</si>
  <si>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</si>
  <si>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</si>
  <si>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</si>
  <si>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</si>
  <si>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</si>
  <si>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</si>
  <si>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</si>
  <si>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</si>
  <si>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</si>
  <si>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</si>
  <si>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</si>
  <si>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</si>
  <si>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</si>
  <si>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</si>
  <si>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</si>
  <si>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</si>
  <si>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</si>
  <si>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</si>
  <si>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</si>
  <si>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</si>
  <si>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</si>
  <si>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</si>
  <si>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</si>
  <si>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</si>
  <si>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</si>
  <si>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</si>
  <si>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</si>
  <si>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</si>
  <si>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</si>
  <si>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</si>
  <si>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</si>
  <si>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</si>
  <si>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</si>
  <si>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</si>
  <si>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</si>
  <si>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</si>
  <si>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</si>
  <si>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</si>
  <si>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</si>
  <si>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</si>
  <si>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</si>
  <si>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</si>
  <si>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</si>
  <si>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</si>
  <si>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</si>
  <si>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</si>
  <si>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</si>
  <si>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</si>
  <si>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</si>
  <si>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</si>
  <si>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</si>
  <si>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</si>
  <si>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</si>
  <si>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</si>
  <si>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</si>
  <si>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</si>
  <si>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</si>
  <si>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</si>
  <si>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</si>
  <si>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</si>
  <si>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</si>
  <si>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</si>
  <si>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</si>
  <si>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</si>
  <si>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</si>
  <si>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</si>
  <si>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</si>
  <si>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</si>
  <si>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</si>
  <si>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</si>
  <si>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</si>
  <si>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</si>
  <si>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</si>
  <si>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</si>
  <si>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</si>
  <si>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</si>
  <si>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</si>
  <si>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</si>
  <si>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</si>
  <si>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</si>
  <si>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</si>
  <si>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</si>
  <si>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</si>
  <si>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</si>
  <si>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</si>
  <si>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</si>
  <si>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</si>
  <si>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</si>
  <si>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</si>
  <si>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</si>
  <si>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</si>
  <si>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</si>
  <si>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</si>
  <si>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</si>
  <si>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</si>
  <si>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</si>
  <si>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</si>
  <si>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</si>
  <si>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</si>
  <si>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</si>
  <si>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</si>
  <si>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</si>
  <si>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</si>
  <si>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</si>
  <si>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</si>
  <si>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</si>
  <si>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</si>
  <si>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</si>
  <si>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</si>
  <si>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</si>
  <si>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</si>
  <si>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</si>
  <si>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</si>
  <si>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</si>
  <si>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</si>
  <si>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</si>
  <si>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</si>
  <si>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</si>
  <si>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</si>
  <si>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</si>
  <si>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</si>
  <si>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</si>
  <si>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</si>
  <si>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</si>
  <si>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</si>
  <si>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</si>
  <si>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</si>
  <si>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</si>
  <si>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</si>
  <si>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</si>
  <si>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</si>
  <si>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</si>
  <si>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</si>
  <si>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</si>
  <si>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</si>
  <si>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</si>
  <si>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</si>
  <si>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</si>
  <si>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</si>
  <si>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</si>
  <si>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</si>
  <si>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</si>
  <si>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</si>
  <si>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</si>
  <si>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</si>
  <si>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</si>
  <si>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</si>
  <si>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</si>
  <si>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</si>
  <si>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</si>
  <si>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</si>
  <si>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</si>
  <si>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</si>
  <si>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</si>
  <si>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</si>
  <si>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</si>
  <si>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</si>
  <si>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</si>
  <si>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</si>
  <si>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</si>
  <si>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</si>
  <si>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</si>
  <si>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</si>
  <si>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</si>
  <si>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</si>
  <si>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</si>
  <si>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</si>
  <si>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</si>
  <si>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</si>
  <si>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</si>
  <si>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</si>
  <si>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</si>
  <si>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</si>
  <si>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</si>
  <si>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</si>
  <si>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</si>
  <si>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</si>
  <si>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</si>
  <si>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</si>
  <si>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</si>
  <si>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</si>
  <si>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</si>
  <si>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</si>
  <si>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</si>
  <si>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</si>
  <si>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</si>
  <si>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</si>
  <si>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</si>
  <si>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</si>
  <si>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</si>
  <si>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</si>
  <si>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</si>
  <si>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</si>
  <si>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</si>
  <si>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</si>
  <si>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</si>
  <si>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</si>
  <si>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</si>
  <si>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</si>
  <si>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</si>
  <si>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</si>
  <si>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</si>
  <si>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</si>
  <si>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</si>
  <si>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</si>
  <si>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</si>
  <si>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</si>
  <si>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</si>
  <si>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</si>
  <si>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</si>
  <si>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</si>
  <si>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</si>
  <si>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</si>
  <si>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</si>
  <si>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</si>
  <si>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</si>
  <si>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</si>
  <si>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</si>
  <si>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</si>
  <si>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</si>
  <si>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</si>
  <si>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</si>
  <si>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</si>
  <si>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</si>
  <si>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</si>
  <si>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</si>
  <si>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</si>
  <si>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</si>
  <si>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</si>
  <si>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</si>
  <si>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</si>
  <si>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</si>
  <si>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</si>
  <si>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</si>
  <si>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</si>
  <si>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</si>
  <si>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</si>
  <si>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</si>
  <si>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</si>
  <si>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</si>
  <si>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</si>
  <si>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</si>
  <si>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</si>
  <si>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</si>
  <si>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</si>
  <si>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</si>
  <si>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</si>
  <si>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</si>
  <si>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</si>
  <si>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</si>
  <si>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</si>
  <si>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</si>
  <si>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</si>
  <si>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</si>
  <si>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</si>
  <si>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</si>
  <si>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</si>
  <si>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</si>
  <si>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</si>
  <si>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</si>
  <si>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</si>
  <si>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</si>
  <si>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</si>
  <si>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</si>
  <si>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</si>
  <si>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</si>
  <si>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</si>
  <si>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</si>
  <si>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</si>
  <si>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</si>
  <si>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</si>
  <si>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</si>
  <si>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</si>
  <si>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</si>
  <si>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</si>
  <si>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</si>
  <si>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</si>
  <si>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</si>
  <si>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</si>
  <si>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</si>
  <si>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</si>
  <si>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</si>
  <si>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</si>
  <si>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</si>
  <si>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</si>
  <si>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</si>
  <si>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</si>
  <si>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</si>
  <si>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</si>
  <si>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</si>
  <si>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</si>
  <si>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</si>
  <si>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</si>
  <si>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</si>
  <si>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</si>
  <si>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</si>
  <si>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</si>
  <si>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</si>
  <si>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</si>
  <si>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</si>
  <si>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</si>
  <si>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</si>
  <si>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</si>
  <si>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</si>
  <si>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</si>
  <si>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</si>
  <si>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</si>
  <si>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</si>
  <si>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</si>
  <si>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</si>
  <si>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</si>
  <si>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</si>
  <si>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</si>
  <si>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</si>
  <si>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</si>
  <si>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</si>
  <si>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</si>
  <si>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</si>
  <si>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</si>
  <si>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</si>
  <si>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</si>
  <si>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</si>
  <si>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</si>
  <si>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</si>
  <si>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</si>
  <si>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</si>
  <si>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</si>
  <si>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</si>
  <si>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</si>
  <si>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</si>
  <si>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</si>
  <si>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</si>
  <si>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</si>
  <si>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</si>
  <si>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</si>
  <si>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</si>
  <si>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</si>
  <si>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</si>
  <si>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</si>
  <si>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</si>
  <si>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</si>
  <si>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</si>
  <si>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</si>
  <si>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</si>
  <si>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</si>
  <si>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</si>
  <si>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</si>
  <si>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</si>
  <si>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</si>
  <si>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</si>
  <si>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</si>
  <si>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</si>
  <si>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</si>
  <si>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</si>
  <si>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</si>
  <si>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</si>
  <si>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</si>
  <si>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</si>
  <si>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</si>
  <si>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</si>
  <si>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</si>
  <si>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</si>
  <si>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</si>
  <si>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</si>
  <si>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</si>
  <si>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</si>
  <si>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</si>
  <si>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</si>
  <si>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</si>
  <si>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</si>
  <si>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</si>
  <si>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</si>
  <si>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</si>
  <si>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</si>
  <si>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</si>
  <si>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</si>
  <si>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</si>
  <si>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</si>
  <si>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</si>
  <si>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</si>
  <si>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</si>
  <si>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</si>
  <si>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</si>
  <si>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</si>
  <si>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</si>
  <si>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</si>
  <si>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</si>
  <si>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</si>
  <si>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</si>
  <si>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</si>
  <si>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</si>
  <si>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</si>
  <si>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</si>
  <si>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</si>
  <si>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</si>
  <si>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</si>
  <si>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</si>
  <si>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</si>
  <si>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</si>
  <si>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</si>
  <si>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</si>
  <si>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</si>
  <si>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</si>
  <si>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</si>
  <si>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</si>
  <si>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</si>
  <si>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</si>
  <si>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</si>
  <si>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</si>
  <si>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</si>
  <si>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</si>
  <si>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</si>
  <si>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</si>
  <si>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</si>
  <si>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</si>
  <si>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</si>
  <si>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</si>
  <si>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</si>
  <si>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</si>
  <si>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</si>
  <si>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</si>
  <si>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</si>
  <si>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</si>
  <si>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</si>
  <si>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</si>
  <si>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</si>
  <si>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</si>
  <si>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</si>
  <si>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</si>
  <si>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</si>
  <si>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</si>
  <si>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</si>
  <si>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</si>
  <si>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</si>
  <si>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</si>
  <si>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</si>
  <si>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</si>
  <si>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</si>
  <si>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</si>
  <si>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</si>
  <si>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</si>
  <si>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</si>
  <si>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</si>
  <si>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</si>
  <si>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</si>
  <si>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</si>
  <si>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</si>
  <si>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</si>
  <si>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</si>
  <si>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</si>
  <si>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</si>
  <si>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</si>
  <si>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</si>
  <si>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</si>
  <si>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</si>
  <si>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</si>
  <si>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</si>
  <si>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</si>
  <si>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</si>
  <si>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</si>
  <si>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</si>
  <si>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</si>
  <si>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</si>
  <si>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</si>
  <si>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</si>
  <si>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</si>
  <si>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</si>
  <si>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</si>
  <si>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</si>
  <si>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</si>
  <si>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</si>
  <si>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</si>
  <si>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</si>
  <si>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</si>
  <si>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</si>
  <si>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</si>
  <si>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</si>
  <si>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</si>
  <si>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</si>
  <si>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</si>
  <si>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</si>
  <si>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</si>
  <si>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</si>
  <si>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</si>
  <si>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</si>
  <si>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</si>
  <si>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</si>
  <si>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</si>
  <si>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</si>
  <si>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</si>
  <si>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</si>
  <si>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</si>
  <si>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</si>
  <si>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</si>
  <si>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</si>
  <si>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</si>
  <si>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</si>
  <si>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</si>
  <si>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</si>
  <si>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</si>
  <si>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</si>
  <si>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</si>
  <si>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</si>
  <si>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</si>
  <si>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</si>
  <si>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</si>
  <si>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</si>
  <si>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</si>
  <si>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</si>
  <si>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</si>
  <si>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</si>
  <si>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</si>
  <si>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</si>
  <si>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</si>
  <si>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</si>
  <si>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</si>
  <si>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</si>
  <si>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</si>
  <si>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</si>
  <si>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</si>
  <si>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</si>
  <si>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</si>
  <si>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</si>
  <si>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</si>
  <si>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</si>
  <si>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</si>
  <si>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</si>
  <si>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</si>
  <si>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</si>
  <si>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</si>
  <si>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</si>
  <si>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</si>
  <si>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</si>
  <si>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</si>
  <si>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</si>
  <si>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</si>
  <si>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</si>
  <si>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</si>
  <si>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</si>
  <si>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</si>
  <si>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</si>
  <si>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</si>
  <si>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</si>
  <si>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</si>
  <si>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</si>
  <si>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</si>
  <si>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</si>
  <si>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</si>
  <si>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</si>
  <si>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</si>
  <si>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</si>
  <si>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</si>
  <si>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</si>
  <si>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</si>
  <si>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</si>
  <si>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</si>
  <si>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</si>
  <si>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</si>
  <si>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</si>
  <si>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</si>
  <si>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</si>
  <si>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</si>
  <si>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</si>
  <si>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</si>
  <si>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</si>
  <si>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</si>
  <si>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</si>
  <si>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</si>
  <si>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</si>
  <si>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</si>
  <si>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</si>
  <si>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</si>
  <si>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</si>
  <si>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</si>
  <si>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</si>
  <si>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</si>
  <si>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</si>
  <si>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</si>
  <si>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</si>
  <si>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</si>
  <si>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</si>
  <si>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</si>
  <si>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</si>
  <si>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</si>
  <si>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</si>
  <si>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</si>
  <si>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</si>
  <si>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</si>
  <si>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</si>
  <si>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</si>
  <si>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</si>
  <si>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</si>
  <si>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</si>
  <si>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</si>
  <si>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</si>
  <si>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</si>
  <si>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</si>
  <si>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</si>
  <si>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</si>
  <si>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</si>
  <si>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</si>
  <si>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</si>
  <si>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</si>
  <si>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</si>
  <si>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</si>
  <si>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</si>
  <si>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</si>
  <si>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</si>
  <si>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</si>
  <si>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</si>
  <si>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</si>
  <si>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</si>
  <si>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</si>
  <si>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</si>
  <si>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</si>
  <si>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</si>
  <si>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</si>
  <si>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</si>
  <si>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</si>
  <si>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</si>
  <si>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</si>
  <si>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</si>
  <si>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</si>
  <si>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</si>
  <si>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</si>
  <si>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</si>
  <si>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</si>
  <si>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</si>
  <si>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</si>
  <si>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</si>
  <si>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</si>
  <si>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</si>
  <si>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</si>
  <si>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</si>
  <si>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</si>
  <si>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</si>
  <si>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</si>
  <si>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</si>
  <si>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</si>
  <si>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</si>
  <si>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</si>
  <si>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</si>
  <si>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</si>
  <si>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</si>
  <si>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</si>
  <si>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</si>
  <si>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</si>
  <si>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</si>
  <si>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</si>
  <si>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</si>
  <si>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</si>
  <si>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</si>
  <si>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</si>
  <si>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</si>
  <si>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</si>
  <si>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</si>
  <si>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</si>
  <si>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</si>
  <si>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</si>
  <si>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</si>
  <si>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</si>
  <si>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</si>
  <si>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</si>
  <si>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</si>
  <si>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</si>
  <si>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</si>
  <si>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</si>
  <si>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</si>
  <si>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</si>
  <si>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</si>
  <si>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</si>
  <si>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</si>
  <si>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</si>
  <si>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</si>
  <si>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</si>
  <si>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</si>
  <si>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</si>
  <si>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</si>
  <si>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</si>
  <si>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</si>
  <si>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</si>
  <si>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</si>
  <si>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</si>
  <si>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</si>
  <si>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</si>
  <si>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</si>
  <si>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</si>
  <si>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</si>
  <si>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</si>
  <si>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</si>
  <si>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</si>
  <si>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</si>
  <si>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</si>
  <si>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</si>
  <si>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</si>
  <si>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</si>
  <si>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</si>
  <si>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</si>
  <si>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</si>
  <si>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</si>
  <si>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</si>
  <si>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</si>
  <si>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</si>
  <si>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</si>
  <si>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</si>
  <si>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</si>
  <si>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</si>
  <si>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</si>
  <si>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</si>
  <si>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</si>
  <si>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</si>
  <si>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</si>
  <si>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</si>
  <si>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</si>
  <si>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</si>
  <si>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</si>
  <si>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</si>
  <si>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</si>
  <si>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</si>
  <si>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</si>
  <si>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</si>
  <si>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</si>
  <si>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</si>
  <si>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</si>
  <si>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</si>
  <si>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</si>
  <si>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</si>
  <si>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</si>
  <si>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</si>
  <si>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</si>
  <si>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</si>
  <si>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</si>
  <si>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</si>
  <si>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</si>
  <si>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</si>
  <si>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</si>
  <si>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</si>
  <si>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</si>
  <si>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</si>
  <si>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</si>
  <si>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</si>
  <si>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</si>
  <si>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</si>
  <si>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</si>
  <si>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</si>
  <si>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</si>
  <si>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</si>
  <si>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</si>
  <si>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</si>
  <si>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</si>
  <si>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</si>
  <si>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</si>
  <si>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</si>
  <si>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</si>
  <si>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</si>
  <si>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</si>
  <si>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</si>
  <si>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</si>
  <si>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</si>
  <si>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</si>
  <si>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</si>
  <si>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</si>
  <si>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</si>
  <si>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</si>
  <si>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</si>
  <si>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</si>
  <si>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</si>
  <si>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</si>
  <si>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</si>
  <si>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</si>
  <si>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</si>
  <si>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</si>
  <si>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</si>
  <si>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</si>
  <si>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</si>
  <si>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</si>
  <si>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</si>
  <si>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</si>
  <si>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</si>
  <si>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</si>
  <si>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</si>
  <si>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</si>
  <si>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</si>
  <si>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</si>
  <si>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</si>
  <si>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</si>
  <si>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</si>
  <si>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</si>
  <si>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</si>
  <si>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</si>
  <si>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</si>
  <si>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</si>
  <si>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</si>
  <si>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</si>
  <si>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</si>
  <si>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</si>
  <si>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</si>
  <si>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</si>
  <si>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</si>
  <si>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</si>
  <si>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</si>
  <si>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</si>
  <si>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</si>
  <si>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</si>
  <si>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</si>
  <si>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</si>
  <si>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</si>
  <si>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</si>
  <si>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</si>
  <si>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</si>
  <si>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</si>
  <si>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</si>
  <si>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</si>
  <si>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</si>
  <si>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</si>
  <si>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</si>
  <si>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</si>
  <si>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</si>
  <si>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</si>
  <si>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</si>
  <si>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</si>
  <si>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</si>
  <si>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</si>
  <si>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</si>
  <si>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</si>
  <si>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</si>
  <si>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</si>
  <si>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</si>
  <si>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</si>
  <si>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</si>
  <si>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</si>
  <si>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</si>
  <si>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</si>
  <si>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</si>
  <si>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</si>
  <si>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</si>
  <si>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</si>
  <si>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</si>
  <si>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</si>
  <si>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</si>
  <si>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</si>
  <si>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</si>
  <si>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</si>
  <si>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</si>
  <si>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</si>
  <si>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</si>
  <si>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</si>
  <si>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</si>
  <si>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</si>
  <si>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</si>
  <si>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</si>
  <si>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</si>
  <si>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</si>
  <si>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</si>
  <si>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</si>
  <si>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</si>
  <si>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</si>
  <si>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</si>
  <si>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</si>
  <si>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</si>
  <si>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</si>
  <si>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</si>
  <si>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</si>
  <si>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</si>
  <si>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</si>
  <si>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</si>
  <si>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</si>
  <si>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</si>
  <si>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</si>
  <si>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</si>
  <si>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</si>
  <si>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</si>
  <si>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</si>
  <si>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</si>
  <si>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</si>
  <si>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</si>
  <si>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</si>
  <si>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</si>
  <si>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</si>
  <si>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</si>
  <si>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</si>
  <si>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</si>
  <si>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</si>
  <si>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</si>
  <si>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</si>
  <si>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</si>
  <si>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</si>
  <si>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</si>
  <si>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</si>
  <si>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</si>
  <si>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</si>
  <si>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</si>
  <si>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</si>
  <si>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</si>
  <si>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</si>
  <si>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</si>
  <si>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</si>
  <si>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</si>
  <si>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</si>
  <si>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</si>
  <si>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</si>
  <si>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</si>
  <si>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</si>
  <si>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</si>
  <si>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</si>
  <si>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</si>
  <si>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</si>
  <si>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</si>
  <si>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</si>
  <si>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</si>
  <si>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</si>
  <si>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</si>
  <si>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</si>
  <si>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</si>
  <si>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</si>
  <si>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</si>
  <si>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</si>
  <si>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</si>
  <si>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</si>
  <si>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</si>
  <si>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</si>
  <si>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</si>
  <si>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</si>
  <si>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</si>
  <si>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</si>
  <si>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</si>
  <si>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</si>
  <si>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</si>
  <si>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</si>
  <si>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</si>
  <si>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</si>
  <si>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</si>
  <si>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</si>
  <si>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</si>
  <si>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</si>
  <si>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</si>
  <si>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</si>
  <si>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</si>
  <si>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</si>
  <si>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</si>
  <si>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</si>
  <si>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</si>
  <si>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</si>
  <si>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</si>
  <si>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</si>
  <si>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</si>
  <si>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</si>
  <si>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</si>
  <si>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</si>
  <si>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</si>
  <si>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</si>
  <si>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</si>
  <si>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</si>
  <si>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</si>
  <si>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</si>
  <si>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</si>
  <si>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</si>
  <si>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</si>
  <si>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</si>
  <si>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</si>
  <si>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</si>
  <si>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</si>
  <si>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</si>
  <si>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</si>
  <si>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</si>
  <si>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</si>
  <si>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</si>
  <si>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</si>
  <si>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</si>
  <si>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</si>
  <si>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</si>
  <si>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</si>
  <si>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</si>
  <si>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</si>
  <si>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</si>
  <si>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</si>
  <si>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</si>
  <si>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</si>
  <si>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</si>
  <si>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</si>
  <si>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</si>
  <si>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</si>
  <si>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</si>
  <si>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</si>
  <si>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</si>
  <si>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</si>
  <si>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</si>
  <si>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</si>
  <si>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</si>
  <si>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</si>
  <si>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</si>
  <si>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</si>
  <si>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</si>
  <si>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</si>
  <si>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</si>
  <si>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</si>
  <si>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</si>
  <si>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</si>
  <si>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</si>
  <si>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</si>
  <si>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</si>
  <si>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</si>
  <si>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</si>
  <si>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</si>
  <si>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</si>
  <si>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</si>
  <si>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</si>
  <si>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</si>
  <si>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</si>
  <si>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</si>
  <si>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</si>
  <si>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</si>
  <si>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</si>
  <si>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</si>
  <si>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</si>
  <si>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</si>
  <si>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</si>
  <si>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</si>
  <si>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</si>
  <si>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</si>
  <si>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</si>
  <si>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</si>
  <si>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</si>
  <si>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</si>
  <si>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</si>
  <si>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</si>
  <si>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</si>
  <si>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</si>
  <si>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</si>
  <si>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</si>
  <si>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</si>
  <si>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</si>
  <si>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</si>
  <si>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</si>
  <si>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</si>
  <si>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</si>
  <si>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</si>
  <si>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</si>
  <si>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</si>
  <si>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</si>
  <si>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</si>
  <si>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</si>
  <si>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</si>
  <si>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</si>
  <si>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</si>
  <si>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</si>
  <si>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</si>
  <si>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</si>
  <si>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</si>
  <si>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</si>
  <si>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</si>
  <si>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</si>
  <si>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</si>
  <si>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</si>
  <si>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</si>
  <si>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</si>
  <si>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</si>
  <si>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</si>
  <si>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</si>
  <si>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</si>
  <si>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</si>
  <si>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</si>
  <si>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</si>
  <si>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</si>
  <si>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</si>
  <si>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</si>
  <si>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</si>
  <si>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</si>
  <si>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</si>
  <si>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</si>
  <si>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</si>
  <si>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</si>
  <si>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</si>
  <si>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</si>
  <si>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</si>
  <si>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</si>
  <si>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</si>
  <si>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</si>
  <si>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</si>
  <si>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</si>
  <si>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</si>
  <si>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</si>
  <si>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</si>
  <si>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</si>
  <si>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</si>
  <si>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</si>
  <si>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</si>
  <si>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</si>
  <si>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</si>
  <si>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</si>
  <si>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</si>
  <si>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</si>
  <si>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</si>
  <si>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</si>
  <si>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</si>
  <si>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</si>
  <si>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</si>
  <si>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</si>
  <si>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</si>
  <si>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</si>
  <si>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</si>
  <si>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</si>
  <si>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</si>
  <si>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</si>
  <si>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</si>
  <si>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</si>
  <si>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</si>
  <si>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</si>
  <si>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</si>
  <si>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</si>
  <si>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</si>
  <si>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</si>
  <si>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</si>
  <si>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</si>
  <si>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</si>
  <si>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</si>
  <si>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</si>
  <si>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</si>
  <si>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</si>
  <si>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</si>
  <si>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</si>
  <si>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</si>
  <si>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</si>
  <si>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</si>
  <si>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</si>
  <si>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</si>
  <si>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</si>
  <si>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</si>
  <si>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</si>
  <si>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</si>
  <si>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</si>
  <si>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</si>
  <si>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</si>
  <si>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</si>
  <si>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</si>
  <si>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</si>
  <si>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</si>
  <si>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</si>
  <si>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</si>
  <si>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</si>
  <si>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</si>
  <si>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</si>
  <si>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</si>
  <si>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</si>
  <si>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</si>
  <si>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</si>
  <si>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</si>
  <si>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</si>
  <si>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</si>
  <si>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</si>
  <si>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</si>
  <si>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</si>
  <si>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</si>
  <si>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</si>
  <si>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</si>
  <si>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</si>
  <si>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</si>
  <si>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</si>
  <si>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</si>
  <si>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</si>
  <si>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</si>
  <si>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</si>
  <si>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</si>
  <si>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</si>
  <si>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</si>
  <si>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</si>
  <si>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</si>
  <si>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</si>
  <si>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</si>
  <si>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</si>
  <si>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</si>
  <si>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</si>
  <si>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</si>
  <si>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</si>
  <si>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</si>
  <si>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</si>
  <si>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</si>
  <si>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</si>
  <si>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</si>
  <si>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</si>
  <si>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</si>
  <si>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</si>
  <si>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</si>
  <si>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</si>
  <si>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</si>
  <si>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</si>
  <si>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</si>
  <si>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</si>
  <si>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</si>
  <si>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</si>
  <si>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</si>
  <si>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</si>
  <si>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</si>
  <si>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</si>
  <si>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</si>
  <si>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</si>
  <si>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</si>
  <si>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</si>
  <si>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</si>
  <si>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</si>
  <si>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</si>
  <si>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</si>
  <si>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</si>
  <si>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</si>
  <si>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</si>
  <si>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</si>
  <si>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</si>
  <si>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</si>
  <si>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</si>
  <si>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</si>
  <si>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</si>
  <si>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</si>
  <si>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</si>
  <si>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</si>
  <si>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</si>
  <si>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</si>
  <si>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</si>
  <si>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</si>
  <si>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</si>
  <si>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</si>
  <si>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</si>
  <si>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</si>
  <si>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</si>
  <si>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</si>
  <si>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</si>
  <si>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</si>
  <si>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</si>
  <si>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</si>
  <si>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</si>
  <si>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</si>
  <si>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</si>
  <si>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</si>
  <si>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</si>
  <si>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</si>
  <si>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</si>
  <si>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</si>
  <si>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</si>
  <si>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</si>
  <si>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</si>
  <si>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</si>
  <si>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</si>
  <si>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</si>
  <si>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</si>
  <si>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</si>
  <si>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</si>
  <si>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</si>
  <si>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</si>
  <si>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</si>
  <si>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</si>
  <si>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</si>
  <si>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</si>
  <si>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</si>
  <si>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</si>
  <si>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</si>
  <si>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</si>
  <si>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</si>
  <si>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</si>
  <si>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</si>
  <si>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</si>
  <si>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</si>
  <si>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</si>
  <si>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</si>
  <si>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</si>
  <si>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</si>
  <si>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</si>
  <si>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</si>
  <si>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</si>
  <si>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</si>
  <si>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</si>
  <si>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</si>
  <si>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</si>
  <si>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</si>
  <si>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</si>
  <si>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</si>
  <si>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</si>
  <si>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</si>
  <si>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</si>
  <si>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</si>
  <si>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</si>
  <si>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</si>
  <si>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</si>
  <si>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</si>
  <si>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</si>
  <si>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</si>
  <si>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</si>
  <si>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</si>
  <si>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</si>
  <si>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</si>
  <si>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</si>
  <si>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</si>
  <si>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</si>
  <si>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</si>
  <si>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</si>
  <si>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</si>
  <si>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</si>
  <si>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</si>
  <si>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</si>
  <si>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</si>
  <si>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</si>
  <si>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</si>
  <si>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</si>
  <si>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</si>
  <si>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</si>
  <si>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</si>
  <si>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</si>
  <si>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</si>
  <si>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</si>
  <si>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</si>
  <si>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</si>
  <si>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</si>
  <si>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</si>
  <si>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</si>
  <si>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</si>
  <si>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</si>
  <si>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</si>
  <si>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</si>
  <si>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</si>
  <si>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</si>
  <si>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</si>
  <si>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</si>
  <si>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</si>
  <si>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</si>
  <si>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</si>
  <si>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</si>
  <si>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</si>
  <si>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</si>
  <si>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</si>
  <si>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</si>
  <si>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</si>
  <si>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</si>
  <si>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</si>
  <si>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</si>
  <si>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</si>
  <si>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</si>
  <si>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</si>
  <si>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</si>
  <si>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</si>
  <si>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</si>
  <si>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</si>
  <si>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</si>
  <si>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</si>
  <si>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</si>
  <si>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</si>
  <si>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</si>
  <si>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</si>
  <si>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</si>
  <si>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</si>
  <si>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</si>
  <si>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</si>
  <si>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</si>
  <si>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</si>
  <si>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</si>
  <si>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</si>
  <si>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</si>
  <si>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</si>
  <si>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</si>
  <si>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</si>
  <si>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</si>
  <si>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</si>
  <si>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</si>
  <si>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</si>
  <si>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</si>
  <si>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</si>
  <si>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</si>
  <si>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</si>
  <si>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</si>
  <si>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</si>
  <si>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</si>
  <si>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</si>
  <si>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</si>
  <si>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</si>
  <si>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</si>
  <si>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</si>
  <si>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</si>
  <si>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</si>
  <si>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</si>
  <si>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</si>
  <si>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</si>
  <si>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</si>
  <si>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</si>
  <si>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</si>
  <si>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</si>
  <si>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</si>
  <si>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</si>
  <si>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</si>
  <si>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</si>
  <si>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</si>
  <si>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</si>
  <si>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</si>
  <si>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</si>
  <si>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</si>
  <si>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</si>
  <si>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</si>
  <si>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</si>
  <si>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</si>
  <si>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</si>
  <si>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</si>
  <si>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</si>
  <si>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</si>
  <si>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</si>
  <si>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</si>
  <si>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</si>
  <si>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</si>
  <si>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</si>
  <si>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</si>
  <si>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</si>
  <si>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</si>
  <si>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</si>
  <si>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</si>
  <si>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</si>
  <si>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</si>
  <si>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</si>
  <si>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</si>
  <si>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</si>
  <si>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</si>
  <si>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</si>
  <si>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</si>
  <si>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</si>
  <si>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</si>
  <si>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</si>
  <si>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</si>
  <si>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</si>
  <si>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</si>
  <si>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</si>
  <si>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</si>
  <si>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</si>
  <si>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</si>
  <si>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</si>
  <si>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</si>
  <si>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</si>
  <si>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</si>
  <si>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</si>
  <si>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</si>
  <si>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</si>
  <si>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</si>
  <si>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</si>
  <si>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</si>
  <si>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</si>
  <si>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</si>
  <si>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</si>
  <si>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</si>
  <si>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</si>
  <si>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</si>
  <si>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</si>
  <si>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</si>
  <si>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</si>
  <si>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</si>
  <si>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</si>
  <si>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</si>
  <si>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</si>
  <si>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</si>
  <si>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</si>
  <si>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</si>
  <si>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</si>
  <si>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</si>
  <si>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</si>
  <si>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</si>
  <si>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</si>
  <si>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</si>
  <si>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</si>
  <si>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</si>
  <si>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</si>
  <si>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</si>
  <si>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</si>
  <si>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</si>
  <si>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</si>
  <si>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</si>
  <si>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</si>
  <si>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</si>
  <si>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</si>
  <si>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</si>
  <si>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</si>
  <si>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</si>
  <si>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</si>
  <si>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</si>
  <si>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</si>
  <si>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</si>
  <si>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</si>
  <si>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</si>
  <si>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</si>
  <si>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</si>
  <si>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</si>
  <si>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</si>
  <si>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</si>
  <si>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</si>
  <si>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</si>
  <si>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</si>
  <si>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</si>
  <si>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</si>
  <si>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</si>
  <si>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</si>
  <si>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</si>
  <si>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</si>
  <si>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</si>
  <si>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</si>
  <si>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</si>
  <si>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</si>
  <si>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</si>
  <si>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</si>
  <si>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</si>
  <si>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</si>
  <si>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</si>
  <si>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</si>
  <si>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</si>
  <si>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</si>
  <si>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</si>
  <si>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</si>
  <si>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</si>
  <si>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</si>
  <si>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</si>
  <si>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</si>
  <si>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</si>
  <si>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</si>
  <si>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</si>
  <si>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</si>
  <si>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</si>
  <si>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</si>
  <si>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</si>
  <si>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</si>
  <si>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</si>
  <si>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</si>
  <si>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</si>
  <si>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</si>
  <si>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</si>
  <si>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</si>
  <si>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</si>
  <si>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</si>
  <si>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</si>
  <si>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</si>
  <si>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</si>
  <si>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</si>
  <si>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</si>
  <si>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</si>
  <si>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</si>
  <si>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</si>
  <si>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</si>
  <si>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</si>
  <si>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</si>
  <si>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</si>
  <si>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</si>
  <si>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</si>
  <si>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</si>
  <si>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</si>
  <si>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</si>
  <si>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</si>
  <si>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</si>
  <si>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</si>
  <si>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</si>
  <si>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</si>
  <si>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</si>
  <si>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</si>
  <si>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</si>
  <si>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</si>
  <si>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</si>
  <si>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</si>
  <si>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</si>
  <si>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</si>
  <si>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</si>
  <si>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</si>
  <si>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</si>
  <si>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</si>
  <si>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</si>
  <si>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</si>
  <si>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</si>
  <si>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</si>
  <si>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</si>
  <si>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</si>
  <si>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</si>
  <si>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</si>
  <si>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</si>
  <si>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</si>
  <si>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</si>
  <si>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</si>
  <si>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</si>
  <si>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</si>
  <si>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</si>
  <si>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</si>
  <si>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</si>
  <si>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</si>
  <si>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</si>
  <si>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</si>
  <si>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</si>
  <si>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</si>
  <si>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</si>
  <si>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</si>
  <si>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</si>
  <si>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</si>
  <si>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</si>
  <si>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</si>
  <si>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</si>
  <si>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</si>
  <si>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</si>
  <si>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</si>
  <si>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</si>
  <si>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</si>
  <si>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</si>
  <si>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</si>
  <si>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</si>
  <si>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</si>
  <si>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</si>
  <si>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</si>
  <si>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</si>
  <si>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</si>
  <si>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</si>
  <si>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</si>
  <si>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</si>
  <si>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</si>
  <si>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</si>
  <si>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</si>
  <si>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</si>
  <si>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</si>
  <si>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</si>
  <si>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</si>
  <si>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</si>
  <si>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</si>
  <si>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</si>
  <si>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</si>
  <si>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</si>
  <si>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</si>
  <si>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</si>
  <si>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</si>
  <si>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</si>
  <si>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</si>
  <si>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</si>
  <si>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</si>
  <si>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</si>
  <si>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</si>
  <si>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</si>
  <si>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</si>
  <si>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</si>
  <si>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</si>
  <si>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</si>
  <si>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</si>
  <si>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</si>
  <si>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</si>
  <si>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</si>
  <si>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</si>
  <si>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</si>
  <si>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</si>
  <si>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</si>
  <si>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</si>
  <si>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</si>
  <si>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</si>
  <si>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</si>
  <si>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</si>
  <si>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</si>
  <si>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</si>
  <si>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</si>
  <si>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</si>
  <si>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</si>
  <si>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</si>
  <si>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</si>
  <si>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</si>
  <si>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</si>
  <si>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</si>
  <si>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</si>
  <si>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</si>
  <si>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</si>
  <si>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</si>
  <si>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</si>
  <si>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</si>
  <si>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</si>
  <si>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</si>
  <si>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</si>
  <si>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</si>
  <si>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</si>
  <si>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</si>
  <si>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</si>
  <si>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</si>
  <si>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</si>
  <si>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</si>
  <si>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</si>
  <si>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</si>
  <si>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</si>
  <si>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</si>
  <si>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</si>
  <si>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</si>
  <si>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</si>
  <si>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</si>
  <si>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</si>
  <si>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</si>
  <si>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</si>
  <si>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</si>
  <si>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</si>
  <si>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</si>
  <si>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</si>
  <si>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</si>
  <si>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</si>
  <si>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</si>
  <si>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</si>
  <si>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</si>
  <si>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</si>
  <si>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</si>
  <si>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</si>
  <si>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</si>
  <si>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</si>
  <si>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</si>
  <si>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</si>
  <si>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</si>
  <si>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</si>
  <si>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</si>
  <si>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</si>
  <si>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</si>
  <si>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</si>
  <si>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</si>
  <si>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</si>
  <si>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</si>
  <si>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</si>
  <si>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</si>
  <si>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</si>
  <si>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</si>
  <si>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</si>
  <si>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</si>
  <si>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</si>
  <si>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</si>
  <si>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</si>
  <si>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</si>
  <si>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</si>
  <si>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</si>
  <si>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</si>
  <si>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</si>
  <si>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</si>
  <si>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</si>
  <si>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</si>
  <si>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</si>
  <si>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</si>
  <si>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</si>
  <si>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</si>
  <si>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</si>
  <si>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</si>
  <si>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</si>
  <si>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</si>
  <si>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</si>
  <si>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</si>
  <si>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</si>
  <si>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</si>
  <si>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</si>
  <si>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</si>
  <si>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</si>
  <si>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</si>
  <si>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</si>
  <si>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</si>
  <si>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</si>
  <si>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</si>
  <si>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</si>
  <si>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</si>
  <si>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</si>
  <si>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</si>
  <si>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</si>
  <si>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</si>
  <si>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</si>
  <si>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</si>
  <si>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</si>
  <si>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</si>
  <si>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</si>
  <si>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</si>
  <si>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</si>
  <si>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</si>
  <si>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</si>
  <si>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</si>
  <si>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</si>
  <si>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</si>
  <si>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</si>
  <si>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</si>
  <si>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</si>
  <si>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</si>
  <si>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</si>
  <si>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</si>
  <si>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</si>
  <si>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</si>
  <si>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</si>
  <si>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</si>
  <si>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</si>
  <si>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</si>
  <si>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</si>
  <si>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</si>
  <si>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</si>
  <si>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</si>
  <si>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</si>
  <si>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</si>
  <si>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</si>
  <si>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</si>
  <si>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</si>
  <si>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</si>
  <si>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</si>
  <si>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</si>
  <si>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</si>
  <si>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</si>
  <si>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</si>
  <si>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</si>
  <si>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</si>
  <si>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</si>
  <si>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</si>
  <si>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</si>
  <si>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</si>
  <si>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</si>
  <si>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</si>
  <si>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</si>
  <si>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</si>
  <si>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</si>
  <si>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</si>
  <si>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</si>
  <si>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</si>
  <si>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</si>
  <si>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</si>
  <si>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</si>
  <si>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</si>
  <si>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</si>
  <si>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</si>
  <si>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</si>
  <si>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</si>
  <si>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</si>
  <si>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</si>
  <si>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</si>
  <si>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</si>
  <si>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</si>
  <si>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</si>
  <si>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</si>
  <si>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</si>
  <si>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</si>
  <si>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</si>
  <si>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</si>
  <si>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</si>
  <si>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</si>
  <si>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</si>
  <si>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</si>
  <si>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</si>
  <si>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</si>
  <si>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</si>
  <si>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</si>
  <si>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</si>
  <si>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</si>
  <si>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</si>
  <si>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</si>
  <si>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</si>
  <si>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</si>
  <si>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</si>
  <si>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</si>
  <si>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</si>
  <si>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</si>
  <si>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</si>
  <si>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</si>
  <si>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</si>
  <si>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</si>
  <si>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</si>
  <si>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</si>
  <si>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</si>
  <si>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</si>
  <si>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</si>
  <si>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</si>
  <si>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</si>
  <si>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</si>
  <si>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</si>
  <si>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</si>
  <si>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</si>
  <si>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</si>
  <si>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</si>
  <si>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</si>
  <si>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</si>
  <si>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</si>
  <si>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</si>
  <si>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</si>
  <si>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</si>
  <si>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</si>
  <si>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</si>
  <si>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</si>
  <si>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</si>
  <si>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</si>
  <si>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</si>
  <si>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</si>
  <si>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</si>
  <si>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</si>
  <si>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</si>
  <si>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</si>
  <si>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</si>
  <si>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</si>
  <si>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</si>
  <si>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</si>
  <si>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</si>
  <si>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</si>
  <si>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</si>
  <si>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</si>
  <si>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</si>
  <si>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</si>
  <si>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</si>
  <si>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</si>
  <si>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</si>
  <si>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</si>
  <si>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</si>
  <si>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</si>
  <si>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</si>
  <si>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</si>
  <si>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</si>
  <si>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</si>
  <si>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</si>
  <si>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</si>
  <si>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</si>
  <si>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</si>
  <si>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</si>
  <si>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</si>
  <si>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</si>
  <si>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</si>
  <si>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</si>
  <si>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</si>
  <si>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</si>
  <si>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</si>
  <si>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</si>
  <si>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</si>
  <si>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</si>
  <si>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</si>
  <si>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</si>
  <si>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</si>
  <si>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</si>
  <si>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</si>
  <si>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</si>
  <si>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</si>
  <si>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</si>
  <si>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</si>
  <si>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</si>
  <si>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</si>
  <si>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</si>
  <si>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</si>
  <si>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</si>
  <si>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</si>
  <si>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</si>
  <si>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</si>
  <si>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</si>
  <si>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</si>
  <si>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</si>
  <si>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</si>
  <si>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</si>
  <si>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</si>
  <si>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</si>
  <si>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</si>
  <si>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</si>
  <si>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</si>
  <si>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</si>
  <si>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</si>
  <si>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</si>
  <si>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</si>
  <si>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</si>
  <si>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</si>
  <si>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</si>
  <si>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</si>
  <si>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</si>
  <si>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</si>
  <si>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</si>
  <si>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</si>
  <si>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</si>
  <si>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</si>
  <si>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</si>
  <si>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</si>
  <si>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</si>
  <si>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</si>
  <si>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</si>
  <si>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</si>
  <si>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</si>
  <si>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</si>
  <si>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</si>
  <si>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</si>
  <si>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</si>
  <si>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</si>
  <si>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</si>
  <si>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</si>
  <si>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</si>
  <si>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</si>
  <si>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</si>
  <si>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</si>
  <si>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</si>
  <si>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</si>
  <si>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</si>
  <si>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</si>
  <si>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</si>
  <si>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</si>
  <si>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</si>
  <si>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</si>
  <si>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</si>
  <si>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</si>
  <si>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</si>
  <si>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</si>
  <si>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</si>
  <si>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</si>
  <si>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</si>
  <si>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</si>
  <si>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</si>
  <si>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</si>
  <si>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</si>
  <si>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</si>
  <si>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</si>
  <si>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</si>
  <si>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</si>
  <si>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</si>
  <si>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</si>
  <si>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</si>
  <si>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</si>
  <si>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</si>
  <si>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</si>
  <si>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</si>
  <si>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</si>
  <si>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</si>
  <si>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</si>
  <si>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</si>
  <si>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</si>
  <si>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</si>
  <si>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</si>
  <si>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</si>
  <si>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</si>
  <si>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</si>
  <si>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</si>
  <si>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</si>
  <si>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</si>
  <si>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</si>
  <si>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</si>
  <si>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</si>
  <si>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</si>
  <si>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</si>
  <si>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</si>
  <si>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</si>
  <si>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</si>
  <si>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</si>
  <si>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</si>
  <si>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</si>
  <si>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</si>
  <si>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</si>
  <si>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</si>
  <si>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</si>
  <si>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</si>
  <si>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</si>
  <si>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</si>
  <si>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</si>
  <si>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</si>
  <si>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</si>
  <si>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</si>
  <si>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</si>
  <si>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</si>
  <si>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</si>
  <si>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</si>
  <si>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</si>
  <si>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</si>
  <si>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</si>
  <si>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</si>
  <si>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</si>
  <si>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</si>
  <si>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</si>
  <si>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</si>
  <si>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</si>
  <si>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</si>
  <si>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</si>
  <si>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</si>
  <si>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</si>
  <si>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</si>
  <si>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</si>
  <si>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</si>
  <si>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</si>
  <si>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</si>
  <si>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</si>
  <si>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</si>
  <si>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</si>
  <si>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</si>
  <si>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</si>
  <si>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</si>
  <si>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</si>
  <si>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</si>
  <si>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</si>
  <si>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</si>
  <si>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</si>
  <si>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</si>
  <si>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</si>
  <si>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</si>
  <si>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</si>
  <si>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</si>
  <si>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</si>
  <si>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</si>
  <si>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</si>
  <si>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</si>
  <si>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</si>
  <si>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</si>
  <si>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</si>
  <si>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</si>
  <si>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</si>
  <si>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</si>
  <si>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</si>
  <si>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</si>
  <si>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</si>
  <si>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</si>
  <si>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</si>
  <si>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</si>
  <si>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</si>
  <si>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</si>
  <si>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</si>
  <si>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</si>
  <si>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</si>
  <si>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</si>
  <si>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</si>
  <si>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</si>
  <si>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</si>
  <si>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</si>
  <si>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</si>
  <si>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</si>
  <si>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</si>
  <si>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</si>
  <si>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</si>
  <si>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</si>
  <si>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</si>
  <si>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</si>
  <si>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</si>
  <si>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</si>
  <si>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</si>
  <si>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</si>
  <si>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</si>
  <si>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</si>
  <si>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</si>
  <si>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</si>
  <si>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</si>
  <si>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</si>
  <si>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</si>
  <si>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</si>
  <si>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</si>
  <si>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</si>
  <si>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</si>
  <si>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</si>
  <si>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</si>
  <si>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</si>
  <si>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</si>
  <si>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</si>
  <si>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</si>
  <si>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</si>
  <si>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</si>
  <si>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</si>
  <si>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</si>
  <si>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</si>
  <si>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</si>
  <si>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</si>
  <si>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</si>
  <si>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</si>
  <si>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</si>
  <si>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</si>
  <si>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</si>
  <si>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</si>
  <si>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</si>
  <si>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</si>
  <si>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</si>
  <si>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</si>
  <si>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</si>
  <si>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</si>
  <si>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</si>
  <si>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</si>
  <si>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</si>
  <si>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</si>
  <si>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</si>
  <si>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</si>
  <si>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</si>
  <si>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</si>
  <si>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</si>
  <si>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</si>
  <si>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</si>
  <si>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</si>
  <si>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</si>
  <si>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</si>
  <si>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</si>
  <si>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</si>
  <si>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</si>
  <si>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</si>
  <si>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</si>
  <si>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</si>
  <si>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</si>
  <si>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</si>
  <si>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</si>
  <si>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</si>
  <si>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</si>
  <si>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</si>
  <si>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</si>
  <si>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</si>
  <si>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</si>
  <si>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</si>
  <si>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</si>
  <si>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</si>
  <si>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</si>
  <si>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</si>
  <si>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</si>
  <si>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</si>
  <si>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</si>
  <si>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</si>
  <si>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</si>
  <si>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</si>
  <si>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</si>
  <si>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</si>
  <si>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</si>
  <si>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</si>
  <si>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</si>
  <si>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</si>
  <si>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</si>
  <si>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</si>
  <si>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</si>
  <si>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</si>
  <si>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</si>
  <si>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</si>
  <si>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</si>
  <si>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</si>
  <si>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</si>
  <si>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</si>
  <si>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</si>
  <si>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</si>
  <si>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</si>
  <si>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</si>
  <si>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</si>
  <si>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</si>
  <si>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</si>
  <si>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</si>
  <si>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</si>
  <si>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</si>
  <si>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</si>
  <si>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</si>
  <si>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</si>
  <si>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</si>
  <si>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</si>
  <si>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</si>
  <si>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</si>
  <si>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</si>
  <si>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</si>
  <si>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</si>
  <si>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</si>
  <si>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</si>
  <si>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</si>
  <si>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</si>
  <si>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</si>
  <si>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</si>
  <si>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</si>
  <si>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</si>
  <si>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</si>
  <si>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</si>
  <si>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</si>
  <si>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</si>
  <si>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</si>
  <si>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</si>
  <si>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</si>
  <si>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</si>
  <si>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</si>
  <si>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</si>
  <si>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</si>
  <si>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</si>
  <si>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</si>
  <si>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</si>
  <si>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</si>
  <si>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</si>
  <si>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</si>
  <si>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</si>
  <si>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</si>
  <si>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</si>
  <si>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</si>
  <si>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</si>
  <si>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</si>
  <si>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</si>
  <si>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</si>
  <si>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</si>
  <si>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</si>
  <si>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</si>
  <si>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</si>
  <si>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</si>
  <si>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</si>
  <si>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</si>
  <si>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</si>
  <si>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</si>
  <si>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</si>
  <si>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</si>
  <si>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</si>
  <si>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</si>
  <si>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</si>
  <si>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</si>
  <si>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</si>
  <si>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</si>
  <si>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</si>
  <si>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</si>
  <si>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</si>
  <si>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</si>
  <si>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</si>
  <si>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</si>
  <si>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</si>
  <si>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</si>
  <si>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</si>
  <si>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</si>
  <si>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</si>
  <si>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</si>
  <si>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</si>
  <si>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</si>
  <si>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</si>
  <si>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</si>
  <si>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</si>
  <si>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</si>
  <si>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</si>
  <si>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</si>
  <si>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</si>
  <si>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</si>
  <si>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</si>
  <si>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</si>
  <si>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</si>
  <si>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</si>
  <si>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</si>
  <si>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</si>
  <si>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</si>
  <si>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</si>
  <si>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</si>
  <si>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</si>
  <si>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</si>
  <si>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</si>
  <si>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</si>
  <si>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</si>
  <si>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</si>
  <si>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</si>
  <si>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</si>
  <si>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</si>
  <si>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</si>
  <si>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</si>
  <si>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</si>
  <si>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</si>
  <si>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</si>
  <si>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</si>
  <si>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</si>
  <si>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</si>
  <si>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</si>
  <si>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</si>
  <si>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</si>
  <si>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</si>
  <si>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</si>
  <si>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</si>
  <si>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</si>
  <si>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</si>
  <si>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</si>
  <si>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</si>
  <si>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</si>
  <si>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</si>
  <si>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</si>
  <si>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</si>
  <si>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</si>
  <si>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</si>
  <si>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</si>
  <si>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</si>
  <si>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</si>
  <si>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</si>
  <si>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</si>
  <si>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</si>
  <si>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</si>
  <si>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</si>
  <si>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</si>
  <si>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</si>
  <si>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</si>
  <si>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</si>
  <si>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</si>
  <si>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</si>
  <si>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</si>
  <si>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</si>
  <si>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</si>
  <si>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</si>
  <si>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</si>
  <si>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</si>
  <si>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</si>
  <si>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</si>
  <si>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</si>
  <si>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</si>
  <si>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</si>
  <si>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</si>
  <si>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</si>
  <si>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</si>
  <si>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</si>
  <si>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</si>
  <si>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</si>
  <si>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</si>
  <si>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</si>
  <si>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</si>
  <si>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</si>
  <si>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</si>
  <si>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</si>
  <si>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</si>
  <si>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</si>
  <si>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</si>
  <si>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</si>
  <si>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</si>
  <si>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</si>
  <si>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</si>
  <si>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</si>
  <si>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</si>
  <si>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</si>
  <si>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</si>
  <si>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</si>
  <si>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</si>
  <si>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</si>
  <si>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</si>
  <si>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</si>
  <si>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</si>
  <si>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</si>
  <si>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</si>
  <si>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</si>
  <si>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</si>
  <si>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</si>
  <si>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</si>
  <si>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</si>
  <si>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</si>
  <si>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</si>
  <si>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</si>
  <si>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</si>
  <si>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</si>
  <si>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</si>
  <si>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</si>
  <si>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</si>
  <si>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</si>
  <si>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</si>
  <si>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</si>
  <si>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</si>
  <si>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</si>
  <si>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</si>
  <si>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</si>
  <si>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</si>
  <si>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</si>
  <si>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</si>
  <si>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</si>
  <si>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</si>
  <si>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</si>
  <si>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</si>
  <si>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</si>
  <si>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</si>
  <si>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</si>
  <si>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</si>
  <si>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</si>
  <si>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</si>
  <si>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</si>
  <si>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</si>
  <si>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</si>
  <si>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</si>
  <si>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</si>
  <si>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</si>
  <si>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</si>
  <si>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</si>
  <si>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</si>
  <si>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</si>
  <si>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</si>
  <si>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</si>
  <si>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</si>
  <si>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</si>
  <si>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</si>
  <si>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</si>
  <si>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</si>
  <si>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</si>
  <si>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</si>
  <si>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</si>
  <si>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</si>
  <si>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</si>
  <si>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</si>
  <si>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</si>
  <si>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</si>
  <si>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</si>
  <si>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</si>
  <si>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</si>
  <si>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</si>
  <si>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</si>
  <si>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</si>
  <si>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</si>
  <si>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</si>
  <si>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</si>
  <si>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</si>
  <si>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</si>
  <si>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</si>
  <si>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</si>
  <si>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</si>
  <si>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</si>
  <si>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</si>
  <si>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</si>
  <si>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</si>
  <si>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</si>
  <si>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</si>
  <si>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</si>
  <si>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</si>
  <si>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</si>
  <si>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</si>
  <si>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</si>
  <si>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</si>
  <si>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</si>
  <si>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</si>
  <si>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</si>
  <si>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</si>
  <si>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</si>
  <si>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</si>
  <si>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</si>
  <si>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</si>
  <si>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</si>
  <si>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</si>
  <si>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</si>
  <si>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</si>
  <si>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</si>
  <si>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</si>
  <si>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</si>
  <si>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</si>
  <si>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</si>
  <si>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</si>
  <si>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</si>
  <si>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</si>
  <si>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</si>
  <si>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</si>
  <si>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</si>
  <si>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</si>
  <si>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</si>
  <si>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</si>
  <si>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</si>
  <si>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</si>
  <si>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</si>
  <si>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</si>
  <si>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</si>
  <si>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</si>
  <si>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</si>
  <si>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</si>
  <si>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</si>
  <si>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</si>
  <si>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</si>
  <si>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</si>
  <si>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</si>
  <si>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</si>
  <si>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</si>
  <si>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</si>
  <si>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</si>
  <si>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</si>
  <si>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</si>
  <si>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</si>
  <si>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</si>
  <si>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</si>
  <si>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</si>
  <si>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</si>
  <si>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</si>
  <si>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</si>
  <si>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</si>
  <si>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</si>
  <si>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</si>
  <si>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</si>
  <si>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</si>
  <si>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</si>
  <si>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</si>
  <si>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</si>
  <si>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</si>
  <si>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</si>
  <si>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</si>
  <si>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</si>
  <si>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</si>
  <si>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</si>
  <si>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</si>
  <si>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</si>
  <si>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</si>
  <si>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</si>
  <si>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</si>
  <si>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</si>
  <si>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</si>
  <si>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</si>
  <si>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</si>
  <si>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</si>
  <si>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</si>
  <si>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</si>
  <si>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</si>
  <si>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</si>
  <si>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</si>
  <si>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</si>
  <si>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</si>
  <si>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</si>
  <si>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</si>
  <si>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</si>
  <si>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</si>
  <si>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</si>
  <si>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</si>
  <si>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</si>
  <si>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</si>
  <si>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</si>
  <si>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</si>
  <si>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</si>
  <si>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</si>
  <si>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</si>
  <si>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</si>
  <si>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</si>
  <si>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</si>
  <si>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</si>
  <si>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</si>
  <si>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</si>
  <si>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</si>
  <si>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</si>
  <si>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</si>
  <si>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</si>
  <si>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</si>
  <si>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</si>
  <si>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</si>
  <si>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</si>
  <si>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</si>
  <si>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</si>
  <si>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</si>
  <si>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</si>
  <si>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</si>
  <si>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</si>
  <si>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</si>
  <si>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</si>
  <si>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</si>
  <si>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</si>
  <si>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</si>
  <si>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</si>
  <si>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</si>
  <si>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</si>
  <si>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</si>
  <si>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</si>
  <si>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</si>
  <si>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</si>
  <si>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</si>
  <si>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</si>
  <si>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</si>
  <si>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</si>
  <si>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</si>
  <si>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</si>
  <si>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</si>
  <si>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</si>
  <si>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</si>
  <si>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</si>
  <si>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</si>
  <si>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</si>
  <si>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</si>
  <si>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</si>
  <si>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</si>
  <si>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</si>
  <si>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</si>
  <si>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</si>
  <si>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</si>
  <si>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</si>
  <si>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</si>
  <si>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</si>
  <si>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</si>
  <si>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</si>
  <si>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</si>
  <si>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</si>
  <si>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</si>
  <si>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</si>
  <si>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</si>
  <si>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</si>
  <si>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</si>
  <si>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</si>
  <si>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</si>
  <si>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</si>
  <si>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</si>
  <si>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</si>
  <si>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</si>
  <si>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</si>
  <si>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</si>
  <si>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</si>
  <si>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</si>
  <si>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</si>
  <si>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</si>
  <si>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</si>
  <si>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</si>
  <si>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</si>
  <si>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</si>
  <si>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</si>
  <si>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</si>
  <si>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</si>
  <si>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</si>
  <si>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</si>
  <si>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</si>
  <si>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</si>
  <si>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</si>
  <si>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</si>
  <si>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</si>
  <si>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</si>
  <si>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</si>
  <si>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</si>
  <si>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</si>
  <si>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</si>
  <si>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</si>
  <si>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</si>
  <si>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</si>
  <si>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</si>
  <si>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</si>
  <si>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</si>
  <si>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</si>
  <si>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</si>
  <si>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</si>
  <si>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</si>
  <si>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</si>
  <si>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</si>
  <si>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</si>
  <si>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</si>
  <si>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</si>
  <si>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</si>
  <si>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</si>
  <si>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</si>
  <si>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</si>
  <si>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</si>
  <si>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</si>
  <si>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</si>
  <si>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</si>
  <si>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</si>
  <si>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</si>
  <si>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</si>
  <si>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</si>
  <si>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</si>
  <si>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</si>
  <si>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</si>
  <si>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</si>
  <si>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</si>
  <si>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</si>
  <si>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</si>
  <si>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</si>
  <si>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</si>
  <si>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</si>
  <si>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</si>
  <si>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</si>
  <si>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</si>
  <si>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</si>
  <si>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</si>
  <si>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</si>
  <si>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</si>
  <si>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</si>
  <si>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</si>
  <si>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</si>
  <si>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</si>
  <si>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</si>
  <si>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</si>
  <si>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</si>
  <si>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</si>
  <si>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</si>
  <si>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</si>
  <si>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</si>
  <si>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</si>
  <si>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</si>
  <si>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</si>
  <si>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</si>
  <si>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</si>
  <si>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</si>
  <si>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</si>
  <si>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</si>
  <si>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</si>
  <si>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</si>
  <si>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</si>
  <si>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</si>
  <si>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</si>
  <si>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</si>
  <si>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</si>
  <si>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</si>
  <si>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</si>
  <si>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</si>
  <si>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</si>
  <si>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</si>
  <si>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</si>
  <si>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</si>
  <si>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</si>
  <si>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</si>
  <si>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</si>
  <si>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</si>
  <si>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</si>
  <si>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</si>
  <si>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</si>
  <si>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</si>
  <si>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</si>
  <si>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</si>
  <si>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</si>
  <si>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</si>
  <si>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</si>
  <si>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</si>
  <si>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</si>
  <si>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</si>
  <si>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</si>
  <si>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</si>
  <si>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</si>
  <si>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</si>
  <si>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</si>
  <si>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</si>
  <si>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</si>
  <si>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</si>
  <si>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</si>
  <si>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</si>
  <si>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</si>
  <si>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</si>
  <si>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</si>
  <si>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</si>
  <si>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</si>
  <si>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</si>
  <si>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</si>
  <si>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</si>
  <si>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</si>
  <si>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</si>
  <si>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</si>
  <si>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</si>
  <si>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</si>
  <si>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</si>
  <si>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</si>
  <si>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</si>
  <si>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</si>
  <si>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</si>
  <si>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</si>
  <si>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</si>
  <si>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</si>
  <si>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</si>
  <si>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</si>
  <si>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</si>
  <si>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</si>
  <si>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</si>
  <si>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</si>
  <si>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</si>
  <si>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</si>
  <si>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</si>
  <si>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</si>
  <si>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</si>
  <si>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</si>
  <si>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</si>
  <si>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</si>
  <si>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</si>
  <si>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</si>
  <si>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</si>
  <si>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</si>
  <si>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</si>
  <si>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</si>
  <si>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</si>
  <si>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</si>
  <si>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</si>
  <si>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</si>
  <si>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</si>
  <si>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</si>
  <si>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</si>
  <si>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</si>
  <si>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</si>
  <si>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</si>
  <si>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</si>
  <si>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</si>
  <si>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</si>
  <si>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</si>
  <si>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</si>
  <si>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</si>
  <si>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</si>
  <si>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</si>
  <si>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</si>
  <si>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</si>
  <si>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</si>
  <si>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</si>
  <si>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</si>
  <si>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</si>
  <si>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</si>
  <si>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</si>
  <si>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</si>
  <si>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</si>
  <si>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</si>
  <si>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</si>
  <si>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</si>
  <si>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</si>
  <si>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</si>
  <si>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</si>
  <si>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</si>
  <si>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</si>
  <si>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</si>
  <si>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</si>
  <si>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</si>
  <si>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</si>
  <si>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</si>
  <si>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</si>
  <si>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</si>
  <si>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</si>
  <si>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</si>
  <si>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</si>
  <si>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</si>
  <si>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</si>
  <si>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</si>
  <si>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</si>
  <si>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</si>
  <si>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</si>
  <si>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</si>
  <si>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</si>
  <si>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</si>
  <si>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</si>
  <si>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</si>
  <si>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</si>
  <si>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</si>
  <si>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</si>
  <si>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</si>
  <si>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</si>
  <si>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</si>
  <si>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</si>
  <si>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</si>
  <si>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</si>
  <si>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</si>
  <si>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</si>
  <si>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</si>
  <si>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</si>
  <si>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</si>
  <si>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</si>
  <si>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</si>
  <si>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</si>
  <si>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</si>
  <si>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</si>
  <si>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</si>
  <si>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</si>
  <si>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</si>
  <si>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</si>
  <si>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</si>
  <si>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</si>
  <si>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</si>
  <si>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</si>
  <si>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</si>
  <si>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</si>
  <si>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</si>
  <si>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</si>
  <si>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</si>
  <si>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</si>
  <si>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</si>
  <si>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</si>
  <si>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</si>
  <si>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</si>
  <si>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</si>
  <si>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</si>
  <si>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</si>
  <si>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</si>
  <si>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</si>
  <si>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</si>
  <si>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</si>
  <si>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</si>
  <si>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</si>
  <si>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</si>
  <si>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</si>
  <si>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</si>
  <si>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</si>
  <si>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</si>
  <si>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</si>
  <si>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</si>
  <si>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</si>
  <si>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</si>
  <si>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</si>
  <si>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</si>
  <si>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</si>
  <si>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</si>
  <si>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</si>
  <si>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</si>
  <si>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</si>
  <si>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</si>
  <si>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</si>
  <si>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</si>
  <si>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</si>
  <si>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</si>
  <si>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</si>
  <si>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</si>
  <si>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</si>
  <si>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</si>
  <si>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</si>
  <si>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</si>
  <si>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</si>
  <si>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</si>
  <si>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</si>
  <si>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</si>
  <si>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</si>
  <si>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</si>
  <si>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</si>
  <si>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</si>
  <si>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</si>
  <si>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</si>
  <si>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</si>
  <si>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</si>
  <si>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</si>
  <si>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</si>
  <si>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</si>
  <si>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</si>
  <si>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</si>
  <si>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</si>
  <si>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</si>
  <si>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</si>
  <si>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</si>
  <si>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</si>
  <si>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</si>
  <si>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</si>
  <si>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</si>
  <si>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</si>
  <si>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</si>
  <si>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</si>
  <si>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</si>
  <si>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</si>
  <si>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</si>
  <si>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</si>
  <si>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</si>
  <si>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</si>
  <si>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</si>
  <si>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</si>
  <si>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</si>
  <si>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</si>
  <si>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</si>
  <si>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</si>
  <si>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</si>
  <si>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</si>
  <si>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</si>
  <si>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</si>
  <si>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</si>
  <si>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</si>
  <si>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</si>
  <si>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</si>
  <si>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</si>
  <si>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</si>
  <si>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</si>
  <si>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</si>
  <si>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</si>
  <si>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</si>
  <si>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</si>
  <si>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</si>
  <si>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</si>
  <si>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</si>
  <si>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</si>
  <si>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</si>
  <si>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</si>
  <si>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</si>
  <si>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</si>
  <si>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</si>
  <si>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</si>
  <si>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</si>
  <si>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</si>
  <si>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</si>
  <si>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</si>
  <si>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</si>
  <si>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</si>
  <si>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</si>
  <si>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</si>
  <si>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</si>
  <si>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</si>
  <si>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</si>
  <si>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</si>
  <si>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</si>
  <si>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</si>
  <si>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</si>
  <si>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</si>
  <si>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</si>
  <si>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</si>
  <si>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</si>
  <si>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</si>
  <si>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</si>
  <si>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</si>
  <si>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</si>
  <si>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</si>
  <si>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</si>
  <si>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</si>
  <si>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</si>
  <si>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</si>
  <si>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</si>
  <si>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</si>
  <si>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</si>
  <si>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</si>
  <si>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</si>
  <si>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</si>
  <si>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</si>
  <si>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</si>
  <si>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</si>
  <si>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</si>
  <si>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</si>
  <si>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</si>
  <si>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</si>
  <si>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</si>
  <si>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</si>
  <si>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</si>
  <si>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</si>
  <si>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</si>
  <si>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</si>
  <si>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</si>
  <si>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</si>
  <si>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</si>
  <si>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</si>
  <si>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</si>
  <si>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</si>
  <si>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</si>
  <si>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</si>
  <si>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</si>
  <si>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</si>
  <si>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</si>
  <si>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</si>
  <si>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</si>
  <si>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</si>
  <si>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</si>
  <si>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</si>
  <si>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</si>
  <si>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</si>
  <si>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</si>
  <si>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</si>
  <si>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</si>
  <si>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</si>
  <si>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</si>
  <si>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</si>
  <si>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</si>
  <si>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</si>
  <si>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</si>
  <si>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</si>
  <si>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</si>
  <si>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</si>
  <si>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</si>
  <si>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</si>
  <si>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</si>
  <si>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</si>
  <si>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</si>
  <si>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</si>
  <si>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</si>
  <si>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</si>
  <si>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</si>
  <si>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</si>
  <si>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</si>
  <si>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</si>
  <si>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</si>
  <si>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</si>
  <si>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</si>
  <si>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</si>
  <si>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</si>
  <si>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</si>
  <si>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</si>
  <si>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</si>
  <si>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</si>
  <si>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</si>
  <si>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</si>
  <si>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</si>
  <si>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</si>
  <si>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</si>
  <si>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</si>
  <si>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</si>
  <si>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</si>
  <si>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</si>
  <si>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</si>
  <si>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</si>
  <si>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</si>
  <si>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</si>
  <si>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</si>
  <si>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</si>
  <si>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</si>
  <si>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</si>
  <si>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</si>
  <si>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</si>
  <si>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</si>
  <si>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</si>
  <si>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</si>
  <si>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</si>
  <si>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</si>
  <si>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</si>
  <si>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</si>
  <si>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</si>
  <si>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</si>
  <si>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</si>
  <si>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</si>
  <si>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</si>
  <si>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</si>
  <si>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</si>
  <si>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</si>
  <si>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</si>
  <si>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</si>
  <si>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</si>
  <si>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</si>
  <si>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</si>
  <si>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</si>
  <si>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</si>
  <si>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</si>
  <si>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</si>
  <si>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</si>
  <si>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</si>
  <si>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</si>
  <si>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</si>
  <si>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</si>
  <si>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</si>
  <si>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</si>
  <si>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</si>
  <si>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</si>
  <si>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</si>
  <si>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</si>
  <si>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</si>
  <si>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</si>
  <si>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</si>
  <si>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</si>
  <si>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</si>
  <si>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</si>
  <si>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</si>
  <si>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</si>
  <si>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</si>
  <si>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</si>
  <si>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</si>
  <si>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</si>
  <si>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</si>
  <si>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</si>
  <si>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</si>
  <si>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</si>
  <si>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</si>
  <si>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</si>
  <si>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</si>
  <si>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</si>
  <si>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</si>
  <si>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</si>
  <si>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</si>
  <si>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</si>
  <si>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</si>
  <si>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</si>
  <si>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</si>
  <si>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</si>
  <si>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</si>
  <si>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</si>
  <si>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</si>
  <si>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</si>
  <si>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</si>
  <si>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</si>
  <si>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</si>
  <si>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</si>
  <si>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</si>
  <si>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</si>
  <si>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</si>
  <si>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</si>
  <si>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</si>
  <si>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</si>
  <si>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</si>
  <si>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</si>
  <si>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</si>
  <si>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</si>
  <si>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</si>
  <si>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</si>
  <si>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</si>
  <si>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</si>
  <si>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</si>
  <si>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</si>
  <si>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</si>
  <si>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</si>
  <si>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</si>
  <si>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</si>
  <si>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</si>
  <si>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</si>
  <si>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</si>
  <si>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</si>
  <si>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</si>
  <si>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</si>
  <si>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</si>
  <si>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</si>
  <si>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</si>
  <si>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</si>
  <si>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</si>
  <si>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</si>
  <si>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</si>
  <si>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</si>
  <si>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</si>
  <si>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</si>
  <si>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</si>
  <si>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</si>
  <si>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</si>
  <si>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</si>
  <si>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</si>
  <si>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</si>
  <si>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</si>
  <si>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</si>
  <si>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</si>
  <si>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</si>
  <si>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</si>
  <si>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</si>
  <si>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</si>
  <si>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</si>
  <si>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</si>
  <si>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</si>
  <si>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</si>
  <si>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</si>
  <si>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</si>
  <si>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</si>
  <si>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</si>
  <si>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</si>
  <si>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</si>
  <si>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</si>
  <si>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</si>
  <si>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</si>
  <si>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</si>
  <si>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</si>
  <si>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</si>
  <si>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</si>
  <si>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</si>
  <si>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</si>
  <si>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</si>
  <si>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</si>
  <si>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</si>
  <si>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</si>
  <si>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</si>
  <si>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</si>
  <si>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</si>
  <si>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</si>
  <si>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</si>
  <si>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</si>
  <si>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</si>
  <si>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</si>
  <si>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</si>
  <si>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</si>
  <si>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</si>
  <si>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</si>
  <si>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</si>
  <si>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</si>
  <si>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</si>
  <si>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</si>
  <si>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</si>
  <si>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</si>
  <si>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</si>
  <si>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</si>
  <si>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</si>
  <si>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</si>
  <si>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</si>
  <si>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</si>
  <si>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</si>
  <si>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</si>
  <si>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</si>
  <si>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</si>
  <si>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</si>
  <si>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</si>
  <si>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</si>
  <si>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</si>
  <si>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</si>
  <si>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</si>
  <si>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</si>
  <si>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</si>
  <si>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</si>
  <si>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</si>
  <si>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</si>
  <si>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</si>
  <si>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</si>
  <si>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</si>
  <si>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</si>
  <si>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</si>
  <si>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</si>
  <si>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</si>
  <si>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</si>
  <si>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</si>
  <si>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</si>
  <si>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</si>
  <si>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</si>
  <si>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</si>
  <si>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</si>
  <si>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</si>
  <si>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</si>
  <si>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</si>
  <si>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</si>
  <si>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</si>
  <si>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</si>
  <si>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</si>
  <si>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</si>
  <si>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</si>
  <si>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</si>
  <si>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</si>
  <si>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</si>
  <si>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</si>
  <si>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</si>
  <si>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</si>
  <si>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</si>
  <si>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</si>
  <si>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</si>
  <si>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</si>
  <si>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</si>
  <si>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</si>
  <si>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</si>
  <si>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</si>
  <si>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</si>
  <si>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</si>
  <si>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</si>
  <si>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</si>
  <si>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</si>
  <si>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</si>
  <si>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</si>
  <si>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</si>
  <si>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</si>
  <si>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</si>
  <si>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</si>
  <si>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</si>
  <si>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</si>
  <si>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</si>
  <si>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</si>
  <si>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</si>
  <si>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</si>
  <si>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</si>
  <si>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</si>
  <si>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</si>
  <si>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</si>
  <si>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</si>
  <si>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</si>
  <si>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</si>
  <si>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</si>
  <si>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</si>
  <si>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</si>
  <si>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</si>
  <si>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</si>
  <si>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</si>
  <si>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</si>
  <si>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</si>
  <si>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</si>
  <si>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</si>
  <si>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</si>
  <si>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</si>
  <si>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</si>
  <si>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</si>
  <si>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</si>
  <si>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</si>
  <si>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</si>
  <si>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</si>
  <si>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</si>
  <si>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</si>
  <si>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</si>
  <si>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</si>
  <si>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</si>
  <si>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</si>
  <si>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</si>
  <si>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</si>
  <si>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</si>
  <si>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</si>
  <si>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</si>
  <si>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</si>
  <si>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</si>
  <si>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</si>
  <si>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</si>
  <si>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</si>
  <si>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</si>
  <si>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</si>
  <si>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</si>
  <si>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</si>
  <si>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</si>
  <si>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</si>
  <si>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</si>
  <si>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</si>
  <si>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</si>
  <si>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</si>
  <si>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</si>
  <si>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</si>
  <si>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</si>
  <si>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</si>
  <si>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</si>
  <si>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</si>
  <si>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</si>
  <si>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</si>
  <si>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</si>
  <si>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</si>
  <si>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</si>
  <si>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</si>
  <si>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</si>
  <si>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</si>
  <si>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</si>
  <si>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</si>
  <si>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</si>
  <si>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</si>
  <si>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</si>
  <si>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</si>
  <si>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</si>
  <si>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</si>
  <si>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</si>
  <si>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</si>
  <si>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</si>
  <si>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</si>
  <si>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</si>
  <si>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</si>
  <si>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</si>
  <si>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</si>
  <si>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</si>
  <si>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</si>
  <si>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</si>
  <si>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</si>
  <si>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</si>
  <si>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</si>
  <si>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</si>
  <si>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</si>
  <si>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</si>
  <si>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</si>
  <si>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</si>
  <si>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</si>
  <si>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</si>
  <si>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</si>
  <si>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</si>
  <si>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</si>
  <si>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</si>
  <si>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</si>
  <si>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</si>
  <si>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</si>
  <si>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</si>
  <si>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</si>
  <si>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</si>
  <si>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</si>
  <si>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</si>
  <si>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</si>
  <si>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</si>
  <si>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</si>
  <si>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</si>
  <si>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</si>
  <si>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</si>
  <si>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</si>
  <si>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</si>
  <si>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</si>
  <si>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</si>
  <si>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</si>
  <si>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</si>
  <si>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</si>
  <si>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</si>
  <si>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</si>
  <si>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</si>
  <si>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</si>
  <si>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</si>
  <si>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</si>
  <si>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</si>
  <si>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</si>
  <si>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</si>
  <si>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</si>
  <si>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</si>
  <si>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</si>
  <si>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</si>
  <si>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</si>
  <si>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</si>
  <si>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</si>
  <si>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</si>
  <si>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</si>
  <si>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</si>
  <si>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</si>
  <si>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</si>
  <si>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</si>
  <si>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</si>
  <si>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</si>
  <si>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</si>
  <si>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</si>
  <si>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</si>
  <si>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</si>
  <si>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</si>
  <si>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</si>
  <si>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</si>
  <si>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</si>
  <si>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</si>
  <si>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</si>
  <si>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</si>
  <si>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</si>
  <si>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</si>
  <si>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</si>
  <si>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</si>
  <si>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</si>
  <si>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</si>
  <si>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</si>
  <si>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</si>
  <si>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</si>
  <si>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</si>
  <si>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</si>
  <si>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</si>
  <si>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</si>
  <si>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</si>
  <si>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</si>
  <si>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</si>
  <si>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</si>
  <si>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</si>
  <si>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</si>
  <si>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</si>
  <si>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</si>
  <si>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</si>
  <si>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</si>
  <si>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</si>
  <si>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</si>
  <si>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</si>
  <si>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</si>
  <si>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</si>
  <si>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</si>
  <si>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</si>
  <si>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</si>
  <si>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</si>
  <si>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</si>
  <si>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</si>
  <si>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</si>
  <si>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</si>
  <si>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</si>
  <si>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</si>
  <si>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</si>
  <si>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</si>
  <si>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</si>
  <si>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</si>
  <si>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</si>
  <si>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</si>
  <si>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</si>
  <si>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</si>
  <si>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</si>
  <si>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</si>
  <si>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</si>
  <si>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</si>
  <si>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</si>
  <si>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</si>
  <si>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</si>
  <si>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</si>
  <si>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</si>
  <si>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</si>
  <si>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</si>
  <si>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</si>
  <si>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</si>
  <si>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</si>
  <si>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</si>
  <si>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</si>
  <si>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</si>
  <si>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</si>
  <si>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</si>
  <si>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</si>
  <si>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</si>
  <si>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</si>
  <si>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</si>
  <si>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</si>
  <si>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</si>
  <si>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</si>
  <si>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</si>
  <si>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</si>
  <si>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</si>
  <si>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</si>
  <si>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</si>
  <si>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</si>
  <si>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</si>
  <si>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</si>
  <si>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</si>
  <si>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</si>
  <si>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</si>
  <si>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</si>
  <si>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</si>
  <si>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</si>
  <si>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</si>
  <si>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</si>
  <si>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</si>
  <si>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</si>
  <si>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</si>
  <si>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</si>
  <si>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</si>
  <si>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</si>
  <si>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</si>
  <si>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</si>
  <si>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</si>
  <si>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</si>
  <si>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</si>
  <si>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</si>
  <si>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</si>
  <si>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</si>
  <si>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</si>
  <si>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</si>
  <si>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</si>
  <si>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</si>
  <si>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</si>
  <si>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</si>
  <si>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</si>
  <si>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</si>
  <si>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</si>
  <si>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</si>
  <si>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</si>
  <si>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</si>
  <si>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</si>
  <si>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</si>
  <si>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</si>
  <si>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</si>
  <si>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</si>
  <si>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</si>
  <si>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</si>
  <si>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</si>
  <si>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</si>
  <si>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</si>
  <si>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</si>
  <si>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</si>
  <si>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</si>
  <si>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</si>
  <si>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</si>
  <si>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</si>
  <si>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</si>
  <si>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</si>
  <si>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</si>
  <si>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</si>
  <si>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</si>
  <si>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</si>
  <si>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</si>
  <si>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</si>
  <si>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</si>
  <si>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</si>
  <si>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</si>
  <si>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</si>
  <si>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</si>
  <si>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</si>
  <si>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</si>
  <si>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</si>
  <si>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</si>
  <si>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</si>
  <si>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</si>
  <si>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</si>
  <si>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</si>
  <si>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</si>
  <si>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</si>
  <si>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</si>
  <si>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</si>
  <si>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</si>
  <si>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</si>
  <si>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</si>
  <si>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</si>
  <si>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</si>
  <si>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</si>
  <si>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</si>
  <si>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</si>
  <si>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</si>
  <si>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</si>
  <si>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</si>
  <si>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</si>
  <si>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</si>
  <si>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</si>
  <si>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</si>
  <si>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</si>
  <si>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</si>
  <si>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</si>
  <si>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</si>
  <si>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</si>
  <si>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</si>
  <si>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</si>
  <si>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</si>
  <si>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</si>
  <si>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</si>
  <si>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</si>
  <si>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</si>
  <si>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</si>
  <si>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</si>
  <si>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</si>
  <si>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</si>
  <si>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</si>
  <si>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</si>
  <si>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</si>
  <si>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</si>
  <si>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</si>
  <si>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</si>
  <si>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</si>
  <si>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</si>
  <si>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</si>
  <si>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</si>
  <si>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</si>
  <si>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</si>
  <si>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</si>
  <si>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</si>
  <si>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</si>
  <si>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</si>
  <si>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</si>
  <si>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</si>
  <si>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</si>
  <si>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</si>
  <si>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</si>
  <si>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</si>
  <si>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</si>
  <si>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</si>
  <si>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</si>
  <si>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</si>
  <si>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</si>
  <si>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</si>
  <si>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</si>
  <si>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</si>
  <si>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</si>
  <si>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</si>
  <si>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</si>
  <si>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</si>
  <si>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</si>
  <si>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</si>
  <si>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</si>
  <si>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</si>
  <si>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</si>
  <si>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</si>
  <si>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</si>
  <si>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</si>
  <si>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</si>
  <si>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</si>
  <si>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</si>
  <si>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</si>
  <si>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</si>
  <si>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</si>
  <si>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</si>
  <si>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</si>
  <si>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</si>
  <si>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</si>
  <si>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</si>
  <si>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</si>
  <si>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</si>
  <si>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</si>
  <si>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</si>
  <si>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</si>
  <si>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</si>
  <si>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</si>
  <si>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</si>
  <si>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</si>
  <si>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</si>
  <si>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</si>
  <si>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</si>
  <si>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</si>
  <si>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</si>
  <si>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</si>
  <si>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</si>
  <si>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</si>
  <si>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</si>
  <si>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</si>
  <si>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</si>
  <si>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</si>
  <si>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</si>
  <si>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</si>
  <si>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</si>
  <si>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</si>
  <si>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</si>
  <si>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</si>
  <si>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</si>
  <si>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</si>
  <si>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</si>
  <si>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</si>
  <si>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</si>
  <si>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</si>
  <si>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</si>
  <si>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</si>
  <si>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</si>
  <si>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</si>
  <si>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</si>
  <si>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</si>
  <si>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</si>
  <si>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</si>
  <si>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</si>
  <si>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</si>
  <si>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</si>
  <si>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</si>
  <si>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</si>
  <si>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</si>
  <si>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</si>
  <si>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</si>
  <si>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</si>
  <si>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</si>
  <si>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</si>
  <si>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</si>
  <si>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</si>
  <si>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</si>
  <si>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</si>
  <si>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</si>
  <si>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</si>
  <si>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</si>
  <si>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</si>
  <si>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</si>
  <si>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</si>
  <si>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</si>
  <si>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</si>
  <si>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</si>
  <si>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</si>
  <si>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</si>
  <si>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</si>
  <si>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</si>
  <si>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</si>
  <si>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</si>
  <si>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</si>
  <si>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</si>
  <si>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</si>
  <si>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</si>
  <si>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</si>
  <si>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</si>
  <si>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</si>
  <si>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</si>
  <si>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</si>
  <si>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</si>
  <si>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</si>
  <si>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</si>
  <si>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</si>
  <si>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</si>
  <si>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</si>
  <si>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</si>
  <si>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</si>
  <si>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</si>
  <si>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</si>
  <si>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</si>
  <si>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</si>
  <si>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</si>
  <si>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</si>
  <si>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</si>
  <si>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</si>
  <si>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</si>
  <si>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</si>
  <si>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</si>
  <si>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</si>
  <si>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</si>
  <si>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</si>
  <si>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</si>
  <si>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</si>
  <si>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</si>
  <si>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</si>
  <si>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</si>
  <si>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</si>
  <si>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</si>
  <si>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</si>
  <si>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</si>
  <si>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</si>
  <si>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</si>
  <si>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</si>
  <si>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</si>
  <si>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</si>
  <si>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</si>
  <si>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</si>
  <si>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</si>
  <si>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</si>
  <si>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</si>
  <si>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</si>
  <si>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</si>
  <si>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</si>
  <si>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</si>
  <si>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</si>
  <si>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</si>
  <si>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</si>
  <si>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</si>
  <si>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</si>
  <si>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</si>
  <si>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</si>
  <si>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</si>
  <si>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</si>
  <si>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</si>
  <si>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</si>
  <si>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</si>
  <si>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</si>
  <si>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</si>
  <si>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</si>
  <si>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</si>
  <si>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</si>
  <si>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</si>
  <si>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</si>
  <si>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</si>
  <si>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</si>
  <si>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</si>
  <si>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</si>
  <si>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</si>
  <si>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</si>
  <si>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</si>
  <si>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</si>
  <si>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</si>
  <si>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</si>
  <si>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</si>
  <si>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</si>
  <si>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</si>
  <si>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</si>
  <si>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</si>
  <si>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</si>
  <si>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</si>
  <si>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</si>
  <si>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</si>
  <si>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</si>
  <si>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</si>
  <si>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</si>
  <si>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</si>
  <si>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</si>
  <si>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</si>
  <si>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</si>
  <si>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</si>
  <si>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</si>
  <si>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</si>
  <si>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</si>
  <si>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</si>
  <si>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</si>
  <si>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</si>
  <si>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</si>
  <si>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</si>
  <si>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</si>
  <si>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</si>
  <si>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</si>
  <si>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</si>
  <si>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</si>
  <si>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</si>
  <si>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</si>
  <si>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</si>
  <si>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</si>
  <si>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</si>
  <si>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</si>
  <si>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</si>
  <si>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</si>
  <si>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</si>
  <si>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</si>
  <si>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</si>
  <si>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</si>
  <si>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</si>
  <si>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</si>
  <si>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</si>
  <si>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</si>
  <si>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</si>
  <si>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</si>
  <si>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</si>
  <si>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</si>
  <si>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</si>
  <si>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</si>
  <si>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</si>
  <si>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</si>
  <si>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</si>
  <si>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</si>
  <si>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</si>
  <si>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</si>
  <si>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</si>
  <si>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</si>
  <si>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</si>
  <si>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</si>
  <si>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</si>
  <si>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</si>
  <si>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</si>
  <si>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</si>
  <si>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</si>
  <si>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</si>
  <si>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</si>
  <si>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</si>
  <si>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</si>
  <si>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</si>
  <si>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</si>
  <si>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</si>
  <si>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</si>
  <si>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</si>
  <si>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</si>
  <si>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</si>
  <si>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</si>
  <si>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</si>
  <si>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</si>
  <si>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</si>
  <si>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</si>
  <si>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</si>
  <si>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</si>
  <si>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</si>
  <si>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</si>
  <si>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</si>
  <si>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</si>
  <si>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</si>
  <si>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</si>
  <si>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</si>
  <si>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</si>
  <si>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</si>
  <si>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</si>
  <si>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</si>
  <si>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</si>
  <si>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</si>
  <si>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</si>
  <si>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</si>
  <si>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</si>
  <si>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</si>
  <si>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</si>
  <si>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</si>
  <si>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</si>
  <si>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</si>
  <si>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</si>
  <si>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</si>
  <si>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</si>
  <si>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</si>
  <si>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</si>
  <si>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</si>
  <si>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</si>
  <si>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</si>
  <si>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</si>
  <si>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</si>
  <si>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</si>
  <si>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</si>
  <si>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</si>
  <si>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</si>
  <si>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</si>
  <si>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</si>
  <si>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</si>
  <si>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</si>
  <si>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</si>
  <si>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</si>
  <si>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</si>
  <si>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</si>
  <si>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</si>
  <si>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</si>
  <si>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</si>
  <si>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</si>
  <si>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</si>
  <si>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</si>
  <si>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</si>
  <si>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</si>
  <si>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</si>
  <si>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</si>
  <si>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</si>
  <si>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</si>
  <si>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</si>
  <si>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</si>
  <si>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</si>
  <si>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</si>
  <si>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</si>
  <si>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</si>
  <si>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</si>
  <si>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</si>
  <si>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</si>
  <si>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</si>
  <si>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</si>
  <si>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</si>
  <si>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</si>
  <si>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</si>
  <si>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</si>
  <si>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</si>
  <si>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</si>
  <si>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</si>
  <si>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</si>
  <si>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</si>
  <si>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</si>
  <si>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</si>
  <si>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</si>
  <si>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</si>
  <si>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</si>
  <si>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</si>
  <si>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</si>
  <si>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</si>
  <si>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</si>
  <si>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</si>
  <si>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</si>
  <si>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</si>
  <si>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</si>
  <si>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</si>
  <si>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</si>
  <si>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</si>
  <si>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</si>
  <si>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</si>
  <si>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</si>
  <si>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</si>
  <si>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</si>
  <si>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</si>
  <si>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</si>
  <si>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</si>
  <si>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</si>
  <si>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</si>
  <si>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</si>
  <si>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</si>
  <si>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</si>
  <si>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</si>
  <si>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</si>
  <si>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</si>
  <si>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</si>
  <si>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</si>
  <si>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</si>
  <si>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</si>
  <si>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</si>
  <si>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</si>
  <si>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</si>
  <si>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</si>
  <si>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</si>
  <si>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</si>
  <si>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</si>
  <si>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</si>
  <si>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</si>
  <si>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</si>
  <si>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</si>
  <si>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</si>
  <si>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</si>
  <si>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</si>
  <si>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</si>
  <si>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</si>
  <si>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</si>
  <si>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</si>
  <si>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</si>
  <si>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</si>
  <si>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</si>
  <si>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</si>
  <si>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</si>
  <si>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</si>
  <si>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</si>
  <si>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</si>
  <si>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</si>
  <si>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</si>
  <si>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</si>
  <si>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</si>
  <si>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</si>
  <si>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</si>
  <si>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</si>
  <si>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</si>
  <si>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</si>
  <si>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</si>
  <si>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</si>
  <si>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</si>
  <si>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</si>
  <si>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</si>
  <si>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</si>
  <si>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</si>
  <si>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</si>
  <si>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</si>
  <si>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</si>
  <si>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</si>
  <si>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</si>
  <si>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</si>
  <si>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</si>
  <si>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</si>
  <si>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</si>
  <si>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</si>
  <si>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</si>
  <si>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</si>
  <si>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</si>
  <si>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</si>
  <si>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</si>
  <si>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</si>
  <si>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</si>
  <si>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</si>
  <si>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</si>
  <si>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</si>
  <si>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</si>
  <si>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</si>
  <si>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</si>
  <si>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</si>
  <si>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</si>
  <si>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</si>
  <si>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</si>
  <si>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</si>
  <si>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</si>
  <si>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</si>
  <si>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</si>
  <si>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</si>
  <si>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</si>
  <si>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</si>
  <si>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</si>
  <si>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</si>
  <si>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</si>
  <si>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</si>
  <si>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</si>
  <si>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</si>
  <si>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</si>
  <si>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</si>
  <si>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</si>
  <si>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</si>
  <si>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</si>
  <si>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</si>
  <si>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</si>
  <si>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</si>
  <si>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</si>
  <si>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</si>
  <si>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</si>
  <si>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</si>
  <si>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</si>
  <si>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</si>
  <si>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</si>
  <si>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</si>
  <si>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</si>
  <si>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</si>
  <si>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</si>
  <si>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</si>
  <si>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</si>
  <si>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</si>
  <si>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</si>
  <si>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</si>
  <si>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</si>
  <si>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</si>
  <si>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</si>
  <si>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</si>
  <si>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</si>
  <si>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</si>
  <si>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</si>
  <si>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</si>
  <si>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</si>
  <si>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</si>
  <si>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</si>
  <si>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</si>
  <si>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</si>
  <si>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</si>
  <si>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</si>
  <si>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</si>
  <si>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</si>
  <si>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</si>
  <si>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</si>
  <si>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</si>
  <si>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</si>
  <si>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</si>
  <si>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</si>
  <si>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</si>
  <si>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</si>
  <si>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</si>
  <si>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</si>
  <si>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</si>
  <si>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</si>
  <si>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</si>
  <si>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</si>
  <si>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</si>
  <si>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</si>
  <si>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</si>
  <si>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</si>
  <si>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</si>
  <si>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</si>
  <si>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</si>
  <si>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</si>
  <si>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</si>
  <si>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</si>
  <si>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</si>
  <si>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</si>
  <si>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</si>
  <si>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</si>
  <si>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</si>
  <si>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</si>
  <si>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</si>
  <si>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</si>
  <si>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</si>
  <si>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</si>
  <si>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</si>
  <si>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</si>
  <si>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</si>
  <si>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</si>
  <si>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</si>
  <si>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</si>
  <si>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</si>
  <si>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</si>
  <si>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</si>
  <si>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</si>
  <si>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</si>
  <si>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</si>
  <si>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</si>
  <si>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</si>
  <si>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</si>
  <si>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</si>
  <si>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</si>
  <si>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</si>
  <si>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</si>
  <si>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</si>
  <si>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</si>
  <si>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</si>
  <si>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</si>
  <si>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</si>
  <si>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</si>
  <si>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</si>
  <si>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</si>
  <si>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</si>
  <si>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</si>
  <si>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</si>
  <si>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</si>
  <si>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</si>
  <si>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</si>
  <si>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</si>
  <si>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</si>
  <si>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</si>
  <si>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</si>
  <si>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</si>
  <si>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</si>
  <si>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</si>
  <si>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</si>
  <si>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</si>
  <si>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</si>
  <si>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</si>
  <si>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</si>
  <si>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</si>
  <si>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</si>
  <si>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</si>
  <si>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</si>
  <si>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</si>
  <si>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</si>
  <si>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</si>
  <si>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</si>
  <si>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</si>
  <si>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</si>
  <si>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</si>
  <si>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</si>
  <si>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</si>
  <si>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</si>
  <si>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</si>
  <si>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</si>
  <si>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</si>
  <si>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</si>
  <si>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</si>
  <si>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</si>
  <si>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</si>
  <si>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</si>
  <si>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</si>
  <si>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</si>
  <si>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</si>
  <si>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</si>
  <si>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</si>
  <si>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</si>
  <si>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</si>
  <si>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</si>
  <si>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</si>
  <si>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</si>
  <si>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</si>
  <si>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</si>
  <si>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</si>
  <si>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</si>
  <si>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</si>
  <si>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</si>
  <si>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</si>
  <si>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</si>
  <si>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</si>
  <si>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</si>
  <si>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</si>
  <si>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</si>
  <si>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</si>
  <si>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</si>
  <si>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</si>
  <si>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</si>
  <si>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</si>
  <si>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</si>
  <si>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</si>
  <si>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</si>
  <si>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</si>
  <si>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</si>
  <si>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</si>
  <si>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</si>
  <si>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</si>
  <si>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</si>
  <si>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</si>
  <si>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</si>
  <si>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</si>
  <si>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</si>
  <si>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</si>
  <si>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</si>
  <si>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</si>
  <si>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</si>
  <si>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</si>
  <si>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</si>
  <si>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</si>
  <si>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</si>
  <si>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</si>
  <si>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</si>
  <si>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</si>
  <si>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</si>
  <si>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</si>
  <si>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</si>
  <si>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</si>
  <si>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</si>
  <si>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</si>
  <si>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</si>
  <si>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</si>
  <si>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</si>
  <si>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</si>
  <si>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</si>
  <si>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</si>
  <si>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</si>
  <si>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</si>
  <si>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</si>
  <si>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</si>
  <si>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</si>
  <si>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</si>
  <si>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</si>
  <si>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</si>
  <si>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</si>
  <si>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</si>
  <si>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</si>
  <si>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</si>
  <si>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</si>
  <si>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</si>
  <si>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</si>
  <si>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</si>
  <si>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</si>
  <si>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</si>
  <si>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</si>
  <si>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</si>
  <si>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</si>
  <si>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</si>
  <si>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</si>
  <si>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</si>
  <si>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</si>
  <si>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</si>
  <si>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</si>
  <si>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</si>
  <si>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</si>
  <si>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</si>
  <si>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</si>
  <si>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</si>
  <si>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</si>
  <si>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</si>
  <si>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</si>
  <si>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</si>
  <si>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</si>
  <si>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</si>
  <si>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</si>
  <si>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</si>
  <si>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</si>
  <si>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</si>
  <si>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</si>
  <si>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</si>
  <si>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</si>
  <si>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</si>
  <si>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</si>
  <si>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</si>
  <si>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</si>
  <si>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</si>
  <si>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</si>
  <si>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</si>
  <si>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</si>
  <si>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</si>
  <si>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</si>
  <si>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</si>
  <si>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</si>
  <si>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</si>
  <si>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</si>
  <si>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</si>
  <si>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</si>
  <si>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</si>
  <si>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</si>
  <si>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</si>
  <si>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</si>
  <si>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</si>
  <si>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</si>
  <si>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</si>
  <si>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</si>
  <si>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</si>
  <si>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</si>
  <si>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</si>
  <si>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</si>
  <si>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</si>
  <si>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</si>
  <si>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</si>
  <si>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</si>
  <si>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</si>
  <si>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</si>
  <si>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</si>
  <si>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</si>
  <si>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</si>
  <si>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</si>
  <si>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</si>
  <si>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</si>
  <si>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</si>
  <si>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</si>
  <si>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</si>
  <si>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</si>
  <si>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</si>
  <si>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</si>
  <si>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</si>
  <si>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</si>
  <si>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</si>
  <si>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</si>
  <si>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</si>
  <si>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</si>
  <si>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</si>
  <si>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</si>
  <si>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</si>
  <si>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</si>
  <si>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</si>
  <si>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</si>
  <si>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</si>
  <si>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</si>
  <si>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</si>
  <si>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</si>
  <si>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</si>
  <si>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</si>
  <si>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</si>
  <si>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</si>
  <si>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</si>
  <si>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</si>
  <si>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</si>
  <si>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</si>
  <si>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</si>
  <si>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</si>
  <si>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</si>
  <si>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</si>
  <si>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</si>
  <si>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</si>
  <si>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</si>
  <si>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</si>
  <si>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</si>
  <si>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</si>
  <si>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</si>
  <si>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</si>
  <si>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</si>
  <si>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</si>
  <si>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</si>
  <si>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</si>
  <si>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</si>
  <si>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</si>
  <si>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</si>
  <si>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</si>
  <si>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</si>
  <si>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</si>
  <si>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</si>
  <si>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</si>
  <si>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</si>
  <si>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</si>
  <si>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</si>
  <si>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</si>
  <si>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</si>
  <si>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</si>
  <si>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</si>
  <si>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</si>
  <si>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</si>
  <si>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</si>
  <si>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</si>
  <si>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</si>
  <si>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</si>
  <si>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</si>
  <si>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</si>
  <si>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</si>
  <si>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</si>
  <si>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</si>
  <si>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</si>
  <si>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</si>
  <si>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</si>
  <si>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</si>
  <si>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</si>
  <si>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</si>
  <si>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</si>
  <si>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</si>
  <si>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</si>
  <si>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</si>
  <si>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</si>
  <si>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</si>
  <si>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</si>
  <si>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</si>
  <si>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</si>
  <si>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</si>
  <si>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</si>
  <si>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</si>
  <si>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</si>
  <si>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</si>
  <si>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</si>
  <si>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</si>
  <si>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</si>
  <si>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</si>
  <si>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</si>
  <si>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</si>
  <si>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</si>
  <si>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</si>
  <si>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</si>
  <si>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</si>
  <si>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</si>
  <si>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</si>
  <si>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</si>
  <si>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</si>
  <si>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</si>
  <si>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</si>
  <si>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</si>
  <si>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</si>
  <si>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</si>
  <si>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</si>
  <si>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</si>
  <si>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</si>
  <si>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</si>
  <si>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</si>
  <si>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</si>
  <si>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</si>
  <si>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</si>
  <si>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</si>
  <si>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</si>
  <si>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</si>
  <si>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</si>
  <si>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</si>
  <si>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</si>
  <si>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</si>
  <si>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</si>
  <si>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</si>
  <si>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</si>
  <si>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</si>
  <si>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</si>
  <si>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</si>
  <si>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</si>
  <si>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</si>
  <si>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</si>
  <si>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</si>
  <si>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</si>
  <si>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</si>
  <si>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</si>
  <si>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</si>
  <si>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</si>
  <si>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</si>
  <si>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</si>
  <si>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</si>
  <si>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</si>
  <si>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</si>
  <si>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</si>
  <si>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</si>
  <si>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</si>
  <si>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</si>
  <si>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</si>
  <si>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</si>
  <si>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</si>
  <si>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</si>
  <si>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</si>
  <si>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</si>
  <si>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</si>
  <si>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</si>
  <si>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</si>
  <si>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</si>
  <si>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</si>
  <si>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</si>
  <si>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</si>
  <si>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</si>
  <si>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</si>
  <si>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</si>
  <si>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</si>
  <si>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</si>
  <si>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</si>
  <si>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</si>
  <si>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</si>
  <si>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</si>
  <si>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</si>
  <si>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</si>
  <si>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</si>
  <si>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</si>
  <si>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</si>
  <si>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</si>
  <si>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</si>
  <si>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</si>
  <si>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</si>
  <si>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</si>
  <si>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</si>
  <si>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</si>
  <si>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</si>
  <si>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</si>
  <si>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</si>
  <si>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</si>
  <si>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</si>
  <si>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</si>
  <si>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</si>
  <si>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</si>
  <si>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</si>
  <si>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</si>
  <si>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</si>
  <si>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</si>
  <si>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</si>
  <si>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</si>
  <si>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</si>
  <si>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</si>
  <si>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</si>
  <si>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</si>
  <si>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</si>
  <si>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</si>
  <si>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</si>
  <si>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</si>
  <si>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</si>
  <si>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</si>
  <si>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</si>
  <si>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</si>
  <si>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</si>
  <si>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</si>
  <si>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</si>
  <si>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</si>
  <si>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</si>
  <si>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</si>
  <si>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</si>
  <si>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</si>
  <si>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</si>
  <si>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</si>
  <si>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</si>
  <si>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</si>
  <si>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</si>
  <si>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</si>
  <si>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</si>
  <si>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</si>
  <si>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</si>
  <si>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</si>
  <si>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</si>
  <si>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</si>
  <si>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</si>
  <si>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</si>
  <si>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</si>
  <si>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</si>
  <si>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</si>
  <si>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</si>
  <si>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</si>
  <si>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</si>
  <si>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</si>
  <si>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</si>
  <si>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</si>
  <si>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</si>
  <si>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</si>
  <si>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</si>
  <si>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</si>
  <si>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</si>
  <si>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</si>
  <si>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</si>
  <si>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</si>
  <si>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</si>
  <si>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</si>
  <si>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</si>
  <si>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</si>
  <si>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</si>
  <si>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</si>
  <si>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</si>
  <si>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</si>
  <si>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</si>
  <si>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</si>
  <si>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</si>
  <si>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</si>
  <si>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</si>
  <si>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</si>
  <si>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</si>
  <si>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</si>
  <si>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</si>
  <si>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</si>
  <si>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</si>
  <si>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</si>
  <si>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</si>
  <si>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</si>
  <si>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</si>
  <si>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</si>
  <si>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</si>
  <si>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</si>
  <si>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</si>
  <si>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</si>
  <si>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</si>
  <si>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</si>
  <si>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</si>
  <si>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</si>
  <si>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</si>
  <si>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</si>
  <si>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</si>
  <si>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</si>
  <si>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</si>
  <si>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</si>
  <si>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</si>
  <si>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</si>
  <si>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</si>
  <si>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</si>
  <si>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</si>
  <si>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</si>
  <si>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</si>
  <si>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</si>
  <si>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</si>
  <si>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</si>
  <si>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</si>
  <si>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</si>
  <si>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</si>
  <si>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</si>
  <si>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</si>
  <si>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</si>
  <si>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</si>
  <si>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</si>
  <si>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</si>
  <si>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</si>
  <si>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</si>
  <si>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</si>
  <si>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</si>
  <si>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</si>
  <si>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</si>
  <si>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</si>
  <si>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</si>
  <si>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</si>
  <si>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</si>
  <si>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</si>
  <si>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</si>
  <si>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</si>
  <si>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</si>
  <si>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</si>
  <si>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</si>
  <si>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</si>
  <si>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</si>
  <si>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</si>
  <si>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</si>
  <si>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</si>
  <si>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</si>
  <si>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</si>
  <si>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</si>
  <si>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</si>
  <si>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</si>
  <si>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</si>
  <si>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</si>
  <si>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</si>
  <si>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</si>
  <si>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</si>
  <si>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</si>
  <si>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</si>
  <si>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</si>
  <si>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</si>
  <si>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</si>
  <si>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</si>
  <si>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</si>
  <si>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</si>
  <si>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</si>
  <si>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</si>
  <si>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</si>
  <si>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</si>
  <si>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</si>
  <si>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</si>
  <si>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</si>
  <si>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</si>
  <si>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</si>
  <si>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</si>
  <si>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</si>
  <si>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</si>
  <si>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</si>
  <si>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</si>
  <si>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</si>
  <si>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</si>
  <si>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</si>
  <si>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</si>
  <si>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</si>
  <si>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</si>
  <si>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</si>
  <si>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</si>
  <si>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</si>
  <si>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</si>
  <si>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</si>
  <si>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</si>
  <si>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</si>
  <si>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</si>
  <si>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</si>
  <si>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</si>
  <si>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</si>
  <si>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</si>
  <si>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</si>
  <si>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</si>
  <si>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</si>
  <si>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</si>
  <si>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</si>
  <si>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</si>
  <si>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</si>
  <si>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</si>
  <si>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</si>
  <si>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</si>
  <si>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</si>
  <si>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</si>
  <si>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</si>
  <si>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</si>
  <si>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</si>
  <si>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</si>
  <si>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</si>
  <si>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</si>
  <si>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</si>
  <si>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</si>
  <si>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</si>
  <si>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</si>
  <si>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</si>
  <si>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</si>
  <si>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</si>
  <si>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</si>
  <si>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</si>
  <si>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</si>
  <si>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</si>
  <si>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</si>
  <si>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</si>
  <si>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</si>
  <si>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</si>
  <si>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</si>
  <si>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</si>
  <si>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</si>
  <si>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</si>
  <si>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</si>
  <si>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</si>
  <si>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</si>
  <si>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</si>
  <si>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</si>
  <si>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</si>
  <si>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</si>
  <si>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</si>
  <si>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</si>
  <si>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</si>
  <si>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</si>
  <si>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</si>
  <si>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</si>
  <si>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</si>
  <si>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</si>
  <si>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</si>
  <si>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</si>
  <si>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</si>
  <si>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</si>
  <si>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</si>
  <si>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</si>
  <si>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</si>
  <si>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</si>
  <si>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</si>
  <si>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</si>
  <si>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</si>
  <si>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</si>
  <si>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</si>
  <si>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</si>
  <si>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</si>
  <si>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</si>
  <si>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</si>
  <si>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</si>
  <si>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</si>
  <si>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</si>
  <si>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</si>
  <si>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</si>
  <si>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</si>
  <si>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</si>
  <si>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</si>
  <si>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</si>
  <si>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</si>
  <si>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</si>
  <si>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</si>
  <si>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</si>
  <si>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</si>
  <si>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</si>
  <si>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</si>
  <si>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</si>
  <si>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</si>
  <si>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</si>
  <si>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</si>
  <si>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</si>
  <si>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</si>
  <si>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</si>
  <si>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</si>
  <si>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</si>
  <si>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</si>
  <si>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</si>
  <si>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</si>
  <si>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</si>
  <si>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</si>
  <si>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</si>
  <si>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</si>
  <si>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</si>
  <si>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</si>
  <si>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</si>
  <si>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</si>
  <si>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</si>
  <si>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</si>
  <si>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</si>
  <si>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</si>
  <si>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</si>
  <si>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</si>
  <si>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</si>
  <si>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</si>
  <si>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</si>
  <si>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</si>
  <si>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</si>
  <si>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</si>
  <si>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</si>
  <si>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</si>
  <si>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</si>
  <si>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</si>
  <si>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</si>
  <si>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</si>
  <si>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</si>
  <si>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</si>
  <si>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</si>
  <si>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</si>
  <si>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</si>
  <si>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</si>
  <si>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</si>
  <si>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</si>
  <si>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</si>
  <si>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</si>
  <si>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</si>
  <si>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</si>
  <si>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</si>
  <si>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</si>
  <si>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</si>
  <si>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</si>
  <si>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</si>
  <si>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</si>
  <si>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</si>
  <si>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</si>
  <si>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</si>
  <si>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</si>
  <si>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</si>
  <si>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</si>
  <si>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</si>
  <si>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</si>
  <si>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</si>
  <si>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</si>
  <si>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</si>
  <si>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</si>
  <si>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</si>
  <si>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</si>
  <si>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</si>
  <si>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</si>
  <si>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</si>
  <si>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</si>
  <si>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</si>
  <si>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</si>
  <si>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</si>
  <si>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</si>
  <si>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</si>
  <si>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</si>
  <si>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</si>
  <si>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</si>
  <si>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</si>
  <si>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</si>
  <si>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</si>
  <si>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</si>
  <si>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</si>
  <si>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</si>
  <si>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</si>
  <si>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</si>
  <si>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</si>
  <si>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</si>
  <si>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</si>
  <si>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</si>
  <si>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</si>
  <si>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</si>
  <si>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</si>
  <si>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</si>
  <si>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</si>
  <si>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</si>
  <si>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</si>
  <si>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</si>
  <si>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</si>
  <si>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</si>
  <si>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</si>
  <si>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</si>
  <si>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</si>
  <si>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</si>
  <si>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</si>
  <si>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</si>
  <si>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</si>
  <si>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</si>
  <si>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</si>
  <si>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</si>
  <si>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</si>
  <si>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</si>
  <si>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</si>
  <si>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</si>
  <si>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</si>
  <si>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</si>
  <si>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</si>
  <si>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</si>
  <si>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</si>
  <si>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</si>
  <si>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</si>
  <si>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</si>
  <si>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</si>
  <si>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</si>
  <si>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</si>
  <si>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</si>
  <si>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</si>
  <si>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</si>
  <si>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</si>
  <si>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</si>
  <si>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</si>
  <si>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</si>
  <si>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</si>
  <si>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</si>
  <si>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</si>
  <si>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</si>
  <si>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</si>
  <si>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</si>
  <si>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</si>
  <si>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</si>
  <si>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</si>
  <si>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</si>
  <si>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</si>
  <si>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</si>
  <si>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</si>
  <si>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</si>
  <si>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</si>
  <si>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</si>
  <si>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</si>
  <si>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</si>
  <si>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</si>
  <si>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</si>
  <si>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</si>
  <si>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</si>
  <si>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</si>
  <si>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</si>
  <si>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</si>
  <si>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</si>
  <si>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</si>
  <si>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</si>
  <si>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</si>
  <si>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</si>
  <si>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</si>
  <si>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</si>
  <si>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</si>
  <si>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</si>
  <si>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</si>
  <si>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</si>
  <si>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</si>
  <si>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</si>
  <si>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</si>
  <si>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</si>
  <si>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</si>
  <si>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</si>
  <si>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</si>
  <si>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</si>
  <si>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</si>
  <si>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</si>
  <si>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</si>
  <si>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</si>
  <si>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</si>
  <si>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</si>
  <si>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</si>
  <si>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</si>
  <si>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</si>
  <si>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</si>
  <si>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</si>
  <si>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</si>
  <si>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</si>
  <si>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</si>
  <si>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</si>
  <si>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</si>
  <si>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</si>
  <si>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</si>
  <si>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</si>
  <si>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</si>
  <si>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</si>
  <si>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</si>
  <si>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</si>
  <si>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</si>
  <si>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</si>
  <si>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</si>
  <si>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</si>
  <si>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</si>
  <si>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</si>
  <si>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</si>
  <si>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</si>
  <si>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</si>
  <si>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</si>
  <si>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</si>
  <si>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</si>
  <si>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</si>
  <si>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</si>
  <si>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</si>
  <si>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</si>
  <si>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</si>
  <si>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</si>
  <si>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</si>
  <si>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</si>
  <si>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</si>
  <si>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</si>
  <si>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</si>
  <si>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</si>
  <si>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</si>
  <si>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</si>
  <si>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</si>
  <si>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</si>
  <si>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</si>
  <si>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</si>
  <si>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</si>
  <si>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</si>
  <si>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</si>
  <si>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</si>
  <si>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</si>
  <si>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</si>
  <si>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</si>
  <si>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</si>
  <si>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</si>
  <si>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</si>
  <si>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</si>
  <si>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</si>
  <si>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</si>
  <si>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</si>
  <si>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</si>
  <si>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</si>
  <si>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</si>
  <si>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</si>
  <si>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</si>
  <si>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</si>
  <si>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</si>
  <si>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</si>
  <si>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</si>
  <si>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</si>
  <si>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</si>
  <si>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</si>
  <si>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</si>
  <si>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</si>
  <si>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</si>
  <si>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</si>
  <si>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</si>
  <si>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</si>
  <si>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</si>
  <si>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</si>
  <si>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</si>
  <si>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</si>
  <si>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</si>
  <si>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</si>
  <si>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</si>
  <si>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</si>
  <si>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</si>
  <si>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</si>
  <si>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</si>
  <si>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</si>
  <si>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</si>
  <si>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</si>
  <si>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</si>
  <si>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</si>
  <si>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</si>
  <si>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</si>
  <si>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</si>
  <si>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</si>
  <si>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</si>
  <si>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</si>
  <si>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</si>
  <si>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</si>
  <si>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</si>
  <si>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</si>
  <si>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</si>
  <si>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</si>
  <si>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</si>
  <si>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</si>
  <si>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</si>
  <si>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</si>
  <si>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</si>
  <si>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</si>
  <si>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</si>
  <si>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</si>
  <si>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</si>
  <si>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</si>
  <si>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</si>
  <si>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</si>
  <si>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</si>
  <si>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</si>
  <si>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</si>
  <si>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</si>
  <si>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</si>
  <si>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</si>
  <si>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</si>
  <si>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</si>
  <si>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</si>
  <si>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</si>
  <si>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</si>
  <si>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</si>
  <si>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</si>
  <si>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</si>
  <si>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</si>
  <si>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</si>
  <si>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</si>
  <si>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</si>
  <si>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</si>
  <si>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</si>
  <si>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</si>
  <si>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</si>
  <si>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</si>
  <si>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</si>
  <si>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</si>
  <si>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</si>
  <si>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</si>
  <si>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</si>
  <si>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</si>
  <si>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</si>
  <si>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</si>
  <si>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</si>
  <si>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</si>
  <si>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</si>
  <si>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</si>
  <si>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</si>
  <si>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</si>
  <si>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</si>
  <si>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</si>
  <si>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</si>
  <si>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</si>
  <si>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</si>
  <si>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</si>
  <si>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</si>
  <si>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</si>
  <si>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</si>
  <si>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</si>
  <si>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</si>
  <si>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</si>
  <si>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</si>
  <si>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</si>
  <si>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</si>
  <si>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</si>
  <si>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</si>
  <si>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</si>
  <si>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</si>
  <si>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</si>
  <si>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</si>
  <si>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</si>
  <si>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</si>
  <si>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</si>
  <si>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</si>
  <si>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</si>
  <si>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</si>
  <si>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</si>
  <si>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</si>
  <si>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</si>
  <si>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</si>
  <si>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</si>
  <si>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</si>
  <si>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</si>
  <si>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</si>
  <si>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</si>
  <si>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</si>
  <si>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</si>
  <si>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</si>
  <si>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</si>
  <si>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</si>
  <si>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</si>
  <si>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</si>
  <si>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</si>
  <si>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</si>
  <si>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</si>
  <si>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</si>
  <si>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</si>
  <si>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</si>
  <si>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</si>
  <si>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</si>
  <si>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</si>
  <si>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</si>
  <si>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</si>
  <si>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</si>
  <si>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</si>
  <si>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</si>
  <si>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</si>
  <si>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</si>
  <si>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</si>
  <si>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</si>
  <si>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</si>
  <si>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</si>
  <si>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</si>
  <si>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</si>
  <si>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</si>
  <si>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</si>
  <si>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</si>
  <si>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</si>
  <si>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</si>
  <si>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</si>
  <si>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</si>
  <si>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</si>
  <si>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</si>
  <si>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</si>
  <si>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</si>
  <si>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</si>
  <si>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</si>
  <si>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</si>
  <si>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</si>
  <si>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</si>
  <si>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</si>
  <si>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</si>
  <si>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</si>
  <si>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</si>
  <si>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</si>
  <si>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</si>
  <si>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</si>
  <si>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</si>
  <si>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</si>
  <si>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</si>
  <si>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</si>
  <si>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</si>
  <si>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</si>
  <si>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</si>
  <si>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</si>
  <si>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</si>
  <si>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</si>
  <si>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</si>
  <si>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</si>
  <si>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</si>
  <si>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</si>
  <si>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</si>
  <si>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</si>
  <si>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</si>
  <si>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</si>
  <si>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</si>
  <si>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</si>
  <si>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</si>
  <si>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</si>
  <si>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</si>
  <si>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</si>
  <si>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</si>
  <si>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</si>
  <si>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</si>
  <si>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</si>
  <si>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</si>
  <si>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</si>
  <si>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</si>
  <si>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</si>
  <si>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</si>
  <si>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</si>
  <si>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</si>
  <si>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</si>
  <si>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</si>
  <si>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</si>
  <si>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</si>
  <si>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</si>
  <si>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</si>
  <si>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</si>
  <si>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</si>
  <si>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</si>
  <si>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</si>
  <si>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</si>
  <si>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</si>
  <si>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</si>
  <si>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</si>
  <si>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</si>
  <si>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</si>
  <si>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</si>
  <si>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</si>
  <si>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</si>
  <si>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</si>
  <si>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</si>
  <si>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</si>
  <si>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</si>
  <si>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</si>
  <si>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</si>
  <si>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</si>
  <si>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</si>
  <si>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</si>
  <si>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</si>
  <si>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</si>
  <si>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</si>
  <si>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</si>
  <si>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</si>
  <si>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</si>
  <si>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</si>
  <si>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</si>
  <si>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</si>
  <si>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</si>
  <si>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</si>
  <si>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</si>
  <si>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</si>
  <si>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</si>
  <si>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</si>
  <si>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</si>
  <si>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</si>
  <si>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</si>
  <si>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</si>
  <si>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</si>
  <si>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</si>
  <si>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</si>
  <si>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</si>
  <si>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</si>
  <si>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</si>
  <si>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</si>
  <si>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</si>
  <si>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</si>
  <si>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</si>
  <si>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</si>
  <si>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</si>
  <si>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</si>
  <si>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</si>
  <si>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</si>
  <si>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</si>
  <si>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</si>
  <si>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</si>
  <si>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</si>
  <si>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</si>
  <si>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</si>
  <si>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</si>
  <si>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</si>
  <si>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</si>
  <si>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</si>
  <si>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</si>
  <si>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</si>
  <si>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</si>
  <si>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</si>
  <si>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</si>
  <si>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</si>
  <si>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</si>
  <si>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</si>
  <si>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</si>
  <si>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</si>
  <si>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</si>
  <si>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</si>
  <si>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</si>
  <si>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</si>
  <si>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</si>
  <si>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</si>
  <si>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</si>
  <si>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</si>
  <si>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</si>
  <si>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</si>
  <si>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</si>
  <si>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</si>
  <si>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</si>
  <si>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</si>
  <si>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</si>
  <si>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</si>
  <si>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</si>
  <si>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</si>
  <si>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</si>
  <si>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</si>
  <si>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</si>
  <si>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</si>
  <si>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</si>
  <si>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</si>
  <si>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</si>
  <si>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</si>
  <si>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</si>
  <si>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</si>
  <si>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</si>
  <si>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</si>
  <si>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</si>
  <si>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</si>
  <si>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</si>
  <si>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</si>
  <si>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</si>
  <si>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</si>
  <si>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</si>
  <si>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</si>
  <si>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</si>
  <si>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</si>
  <si>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</si>
  <si>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</si>
  <si>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</si>
  <si>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</si>
  <si>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</si>
  <si>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</si>
  <si>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</si>
  <si>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</si>
  <si>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</si>
  <si>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</si>
  <si>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</si>
  <si>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</si>
  <si>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</si>
  <si>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</si>
  <si>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</si>
  <si>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</si>
  <si>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</si>
  <si>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</si>
  <si>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</si>
  <si>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</si>
  <si>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</si>
  <si>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</si>
  <si>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</si>
  <si>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</si>
  <si>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</si>
  <si>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</si>
  <si>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</si>
  <si>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</si>
  <si>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</si>
  <si>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</si>
  <si>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</si>
  <si>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</si>
  <si>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</si>
  <si>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</si>
  <si>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</si>
  <si>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</si>
  <si>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</si>
  <si>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</si>
  <si>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</si>
  <si>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</si>
  <si>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</si>
  <si>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</si>
  <si>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</si>
  <si>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</si>
  <si>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</si>
  <si>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</si>
  <si>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</si>
  <si>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</si>
  <si>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</si>
  <si>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</si>
  <si>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</si>
  <si>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</si>
  <si>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</si>
  <si>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</si>
  <si>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</si>
  <si>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</si>
  <si>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</si>
  <si>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</si>
  <si>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</si>
  <si>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</si>
  <si>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</si>
  <si>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</si>
  <si>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</si>
  <si>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</si>
  <si>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</si>
  <si>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</si>
  <si>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</si>
  <si>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</si>
  <si>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</si>
  <si>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</si>
  <si>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</si>
  <si>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</si>
  <si>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</si>
  <si>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</si>
  <si>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</si>
  <si>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</si>
  <si>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</si>
  <si>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</si>
  <si>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</si>
  <si>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</si>
  <si>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</si>
  <si>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</si>
  <si>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</si>
  <si>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</si>
  <si>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</si>
  <si>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</si>
  <si>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</si>
  <si>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</si>
  <si>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</si>
  <si>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</si>
  <si>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</si>
  <si>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</si>
  <si>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</si>
  <si>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</si>
  <si>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</si>
  <si>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</si>
  <si>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</si>
  <si>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</si>
  <si>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</si>
  <si>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</si>
  <si>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</si>
  <si>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</si>
  <si>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</si>
  <si>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</si>
  <si>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</si>
  <si>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</si>
  <si>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</si>
  <si>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</si>
  <si>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</si>
  <si>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</si>
  <si>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</si>
  <si>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</si>
  <si>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</si>
  <si>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</si>
  <si>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</si>
  <si>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</si>
  <si>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</si>
  <si>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</si>
  <si>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</si>
  <si>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</si>
  <si>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</si>
  <si>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</si>
  <si>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</si>
  <si>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</si>
  <si>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</si>
  <si>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</si>
  <si>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</si>
  <si>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</si>
  <si>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</si>
  <si>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</si>
  <si>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</si>
  <si>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</si>
  <si>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</si>
  <si>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</si>
  <si>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</si>
  <si>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</si>
  <si>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</si>
  <si>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</si>
  <si>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</si>
  <si>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</si>
  <si>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</si>
  <si>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</si>
  <si>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</si>
  <si>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</si>
  <si>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</si>
  <si>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</si>
  <si>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</si>
  <si>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</si>
  <si>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</si>
  <si>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</si>
  <si>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</si>
  <si>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</si>
  <si>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</si>
  <si>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</si>
  <si>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</si>
  <si>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</si>
  <si>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</si>
  <si>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</si>
  <si>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</si>
  <si>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</si>
  <si>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</si>
  <si>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</si>
  <si>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</si>
  <si>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</si>
  <si>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</si>
  <si>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</si>
  <si>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</si>
  <si>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</si>
  <si>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</si>
  <si>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</si>
  <si>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</si>
  <si>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</si>
  <si>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</si>
  <si>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</si>
  <si>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</si>
  <si>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</si>
  <si>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</si>
  <si>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</si>
  <si>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</si>
  <si>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</si>
  <si>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</si>
  <si>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</si>
  <si>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</si>
  <si>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</si>
  <si>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</si>
  <si>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</si>
  <si>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</si>
  <si>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</si>
  <si>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</si>
  <si>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</si>
  <si>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</si>
  <si>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</si>
  <si>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</si>
  <si>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</si>
  <si>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</si>
  <si>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</si>
  <si>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</si>
  <si>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</si>
  <si>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</si>
  <si>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</si>
  <si>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</si>
  <si>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</si>
  <si>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</si>
  <si>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</si>
  <si>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</si>
  <si>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</si>
  <si>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</si>
  <si>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</si>
  <si>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</si>
  <si>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</si>
  <si>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</si>
  <si>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</si>
  <si>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</si>
  <si>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</si>
  <si>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</si>
  <si>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</si>
  <si>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</si>
  <si>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</si>
  <si>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</si>
  <si>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</si>
  <si>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</si>
  <si>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</si>
  <si>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</si>
  <si>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</si>
  <si>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</si>
  <si>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</si>
  <si>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</si>
  <si>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</si>
  <si>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</si>
  <si>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</si>
  <si>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</si>
  <si>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</si>
  <si>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</si>
  <si>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</si>
  <si>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</si>
  <si>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</si>
  <si>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</si>
  <si>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</si>
  <si>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</si>
  <si>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</si>
  <si>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</si>
  <si>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</si>
  <si>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</si>
  <si>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</si>
  <si>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</si>
  <si>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</si>
  <si>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</si>
  <si>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</si>
  <si>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</si>
  <si>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</si>
  <si>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</si>
  <si>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</si>
  <si>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</si>
  <si>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</si>
  <si>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</si>
  <si>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</si>
  <si>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</si>
  <si>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</si>
  <si>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</si>
  <si>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</si>
  <si>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</si>
  <si>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</si>
  <si>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</si>
  <si>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</si>
  <si>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</si>
  <si>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</si>
  <si>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</si>
  <si>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</si>
  <si>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</si>
  <si>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</si>
  <si>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</si>
  <si>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</si>
  <si>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</si>
  <si>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</si>
  <si>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</si>
  <si>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</si>
  <si>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</si>
  <si>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</si>
  <si>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</si>
  <si>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</si>
  <si>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</si>
  <si>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</si>
  <si>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</si>
  <si>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</si>
  <si>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</si>
  <si>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</si>
  <si>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</si>
  <si>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</si>
  <si>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</si>
  <si>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</si>
  <si>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</si>
  <si>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</si>
  <si>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</si>
  <si>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</si>
  <si>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</si>
  <si>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</si>
  <si>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</si>
  <si>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</si>
  <si>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</si>
  <si>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</si>
  <si>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</si>
  <si>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</si>
  <si>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</si>
  <si>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</si>
  <si>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</si>
  <si>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</si>
  <si>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</si>
  <si>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</si>
  <si>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</si>
  <si>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</si>
  <si>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</si>
  <si>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</si>
  <si>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</si>
  <si>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</si>
  <si>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</si>
  <si>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</si>
  <si>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</si>
  <si>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</si>
  <si>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</si>
  <si>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</si>
  <si>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</si>
  <si>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</si>
  <si>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</si>
  <si>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</si>
  <si>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</si>
  <si>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</si>
  <si>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</si>
  <si>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</si>
  <si>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</si>
  <si>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</si>
  <si>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</si>
  <si>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</si>
  <si>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</si>
  <si>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</si>
  <si>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</si>
  <si>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</si>
  <si>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</si>
  <si>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</si>
  <si>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</si>
  <si>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</si>
  <si>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</si>
  <si>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</si>
  <si>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</si>
  <si>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</si>
  <si>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</si>
  <si>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</si>
  <si>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</si>
  <si>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</si>
  <si>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</si>
  <si>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</si>
  <si>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</si>
  <si>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</si>
  <si>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</si>
  <si>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</si>
  <si>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</si>
  <si>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</si>
  <si>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</si>
  <si>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</si>
  <si>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</si>
  <si>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</si>
  <si>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</si>
  <si>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</si>
  <si>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</si>
  <si>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</si>
  <si>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</si>
  <si>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</si>
  <si>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</si>
  <si>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</si>
  <si>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</si>
  <si>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</si>
  <si>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</si>
  <si>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</si>
  <si>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</si>
  <si>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</si>
  <si>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</si>
  <si>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</si>
  <si>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</si>
  <si>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</si>
  <si>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</si>
  <si>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</si>
  <si>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</si>
  <si>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</si>
  <si>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</si>
  <si>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</si>
  <si>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</si>
  <si>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</si>
  <si>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</si>
  <si>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</si>
  <si>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</si>
  <si>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</si>
  <si>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</si>
  <si>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</si>
  <si>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</si>
  <si>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</si>
  <si>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</si>
  <si>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</si>
  <si>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</si>
  <si>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</si>
  <si>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</si>
  <si>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</si>
  <si>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</si>
  <si>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</si>
  <si>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</si>
  <si>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</si>
  <si>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</si>
  <si>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</si>
  <si>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</si>
  <si>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</si>
  <si>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</si>
  <si>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</si>
  <si>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</si>
  <si>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</si>
  <si>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</si>
  <si>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</si>
  <si>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</si>
  <si>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</si>
  <si>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</si>
  <si>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</si>
  <si>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</si>
  <si>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</si>
  <si>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</si>
  <si>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</si>
  <si>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</si>
  <si>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</si>
  <si>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</si>
  <si>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</si>
  <si>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</si>
  <si>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</si>
  <si>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</si>
  <si>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</si>
  <si>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</si>
  <si>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</si>
  <si>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</si>
  <si>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</si>
  <si>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</si>
  <si>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</si>
  <si>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</si>
  <si>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</si>
  <si>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</si>
  <si>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</si>
  <si>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</si>
  <si>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</si>
  <si>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</si>
  <si>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</si>
  <si>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</si>
  <si>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</si>
  <si>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</si>
  <si>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</si>
  <si>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</si>
  <si>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</si>
  <si>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</si>
  <si>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</si>
  <si>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</si>
  <si>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</si>
  <si>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</si>
  <si>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</si>
  <si>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</si>
  <si>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</si>
  <si>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</si>
  <si>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</si>
  <si>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</si>
  <si>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</si>
  <si>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</si>
  <si>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</si>
  <si>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</si>
  <si>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</si>
  <si>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</si>
  <si>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</si>
  <si>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</si>
  <si>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</si>
  <si>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</si>
  <si>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</si>
  <si>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</si>
  <si>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</si>
  <si>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</si>
  <si>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</si>
  <si>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</si>
  <si>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</si>
  <si>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</si>
  <si>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</si>
  <si>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</si>
  <si>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</si>
  <si>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</si>
  <si>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</si>
  <si>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</si>
  <si>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</si>
  <si>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</si>
  <si>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</si>
  <si>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</si>
  <si>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</si>
  <si>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</si>
  <si>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</si>
  <si>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</si>
  <si>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</si>
  <si>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</si>
  <si>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</si>
  <si>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</si>
  <si>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</si>
  <si>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</si>
  <si>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</si>
  <si>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</si>
  <si>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</si>
  <si>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</si>
  <si>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</si>
  <si>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</si>
  <si>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</si>
  <si>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</si>
  <si>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</si>
  <si>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</si>
  <si>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</si>
  <si>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</si>
  <si>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</si>
  <si>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</si>
  <si>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</si>
  <si>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</si>
  <si>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</si>
  <si>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</si>
  <si>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</si>
  <si>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</si>
  <si>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</si>
  <si>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</si>
  <si>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</si>
  <si>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</si>
  <si>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</si>
  <si>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</si>
  <si>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</si>
  <si>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</si>
  <si>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</si>
  <si>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</si>
  <si>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</si>
  <si>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</si>
  <si>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</si>
  <si>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</si>
  <si>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</si>
  <si>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</si>
  <si>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</si>
  <si>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</si>
  <si>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</si>
  <si>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</si>
  <si>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</si>
  <si>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</si>
  <si>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</si>
  <si>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</si>
  <si>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</si>
  <si>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</si>
  <si>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</si>
  <si>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</si>
  <si>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</si>
  <si>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</si>
  <si>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</si>
  <si>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</si>
  <si>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</si>
  <si>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</si>
  <si>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</si>
  <si>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</si>
  <si>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</si>
  <si>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</si>
  <si>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</si>
  <si>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</si>
  <si>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</si>
  <si>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</si>
  <si>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</si>
  <si>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</si>
  <si>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</si>
  <si>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</si>
  <si>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</si>
  <si>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</si>
  <si>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</si>
  <si>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</si>
  <si>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</si>
  <si>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</si>
  <si>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</si>
  <si>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</si>
  <si>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</si>
  <si>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</si>
  <si>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</si>
  <si>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</si>
  <si>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</si>
  <si>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</si>
  <si>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</si>
  <si>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</si>
  <si>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</si>
  <si>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</si>
  <si>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</si>
  <si>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</si>
  <si>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</si>
  <si>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</si>
  <si>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</si>
  <si>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</si>
  <si>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</si>
  <si>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</si>
  <si>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</si>
  <si>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</si>
  <si>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</si>
  <si>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</si>
  <si>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</si>
  <si>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</si>
  <si>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</si>
  <si>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</si>
  <si>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</si>
  <si>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</si>
  <si>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</si>
  <si>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</si>
  <si>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</si>
  <si>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</si>
  <si>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</si>
  <si>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</si>
  <si>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</si>
  <si>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</si>
  <si>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</si>
  <si>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</si>
  <si>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</si>
  <si>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</si>
  <si>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</si>
  <si>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</si>
  <si>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</si>
  <si>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</si>
  <si>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</si>
  <si>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</si>
  <si>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</si>
  <si>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</si>
  <si>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</si>
  <si>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</si>
  <si>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</si>
  <si>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</si>
  <si>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</si>
  <si>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</si>
  <si>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</si>
  <si>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</si>
  <si>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</si>
  <si>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</si>
  <si>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</si>
  <si>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</si>
  <si>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</si>
  <si>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</si>
  <si>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</si>
  <si>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</si>
  <si>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</si>
  <si>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</si>
  <si>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</si>
  <si>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</si>
  <si>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</si>
  <si>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</si>
  <si>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</si>
  <si>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</si>
  <si>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</si>
  <si>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</si>
  <si>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</si>
  <si>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</si>
  <si>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</si>
  <si>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</si>
  <si>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</si>
  <si>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</si>
  <si>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</si>
  <si>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</si>
  <si>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</si>
  <si>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</si>
  <si>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</si>
  <si>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</si>
  <si>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</si>
  <si>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</si>
  <si>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</si>
  <si>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</si>
  <si>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</si>
  <si>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</si>
  <si>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</si>
  <si>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</si>
  <si>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</si>
  <si>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</si>
  <si>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</si>
  <si>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</si>
  <si>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</si>
  <si>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</si>
  <si>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</si>
  <si>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</si>
  <si>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</si>
  <si>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</si>
  <si>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</si>
  <si>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</si>
  <si>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</si>
  <si>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</si>
  <si>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</si>
  <si>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</si>
  <si>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</si>
  <si>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</si>
  <si>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</si>
  <si>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</si>
  <si>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</si>
  <si>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</si>
  <si>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</si>
  <si>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</si>
  <si>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</si>
  <si>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</si>
  <si>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</si>
  <si>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</si>
  <si>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</si>
  <si>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</si>
  <si>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</si>
  <si>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</si>
  <si>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</si>
  <si>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</si>
  <si>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</si>
  <si>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</si>
  <si>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</si>
  <si>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</si>
  <si>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</si>
  <si>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</si>
  <si>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</si>
  <si>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</si>
  <si>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</si>
  <si>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</si>
  <si>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</si>
  <si>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</si>
  <si>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</si>
  <si>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</si>
  <si>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</si>
  <si>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</si>
  <si>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</si>
  <si>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</si>
  <si>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</si>
  <si>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</si>
  <si>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</si>
  <si>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</si>
  <si>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</si>
  <si>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</si>
  <si>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</si>
  <si>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</si>
  <si>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</si>
  <si>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</si>
  <si>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</si>
  <si>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</si>
  <si>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</si>
  <si>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</si>
  <si>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</si>
  <si>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</si>
  <si>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</si>
  <si>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</si>
  <si>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</si>
  <si>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</si>
  <si>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</si>
  <si>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</si>
  <si>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</si>
  <si>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</si>
  <si>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</si>
  <si>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</si>
  <si>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</si>
  <si>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</si>
  <si>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</si>
  <si>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</si>
  <si>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</si>
  <si>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</si>
  <si>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</si>
  <si>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</si>
  <si>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</si>
  <si>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</si>
  <si>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</si>
  <si>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</si>
  <si>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</si>
  <si>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</si>
  <si>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</si>
  <si>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</si>
  <si>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</si>
  <si>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</si>
  <si>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</si>
  <si>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</si>
  <si>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</si>
  <si>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</si>
  <si>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</si>
  <si>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</si>
  <si>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</si>
  <si>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</si>
  <si>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</si>
  <si>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</si>
  <si>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</si>
  <si>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</si>
  <si>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</si>
  <si>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</si>
  <si>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</si>
  <si>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</si>
  <si>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</si>
  <si>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</si>
  <si>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</si>
  <si>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</si>
  <si>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</si>
  <si>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</si>
  <si>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</si>
  <si>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</si>
  <si>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</si>
  <si>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</si>
  <si>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</si>
  <si>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</si>
  <si>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</si>
  <si>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</si>
  <si>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</si>
  <si>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</si>
  <si>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</si>
  <si>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</si>
  <si>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</si>
  <si>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</si>
  <si>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</si>
  <si>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</si>
  <si>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</si>
  <si>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</si>
  <si>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</si>
  <si>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</si>
  <si>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</si>
  <si>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</si>
  <si>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</si>
  <si>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</si>
  <si>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</si>
  <si>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</si>
  <si>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</si>
  <si>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</si>
  <si>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</si>
  <si>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</si>
  <si>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</si>
  <si>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</si>
  <si>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</si>
  <si>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</si>
  <si>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</si>
  <si>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</si>
  <si>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</si>
  <si>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</si>
  <si>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</si>
  <si>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</si>
  <si>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</si>
  <si>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</si>
  <si>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</si>
  <si>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</si>
  <si>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</si>
  <si>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</si>
  <si>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</si>
  <si>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</si>
  <si>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</si>
  <si>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</si>
  <si>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</si>
  <si>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</si>
  <si>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</si>
  <si>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</si>
  <si>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</si>
  <si>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</si>
  <si>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</si>
  <si>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</si>
  <si>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</si>
  <si>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</si>
  <si>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</si>
  <si>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</si>
  <si>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</si>
  <si>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</si>
  <si>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</si>
  <si>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</si>
  <si>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</si>
  <si>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</si>
  <si>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</si>
  <si>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</si>
  <si>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</si>
  <si>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</si>
  <si>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</si>
  <si>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</si>
  <si>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</si>
  <si>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</si>
  <si>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</si>
  <si>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</si>
  <si>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</si>
  <si>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</si>
  <si>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</si>
  <si>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</si>
  <si>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</si>
  <si>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</si>
  <si>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</si>
  <si>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</si>
  <si>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</si>
  <si>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</si>
  <si>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</si>
  <si>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</si>
  <si>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</si>
  <si>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</si>
  <si>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</si>
  <si>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</si>
  <si>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</si>
  <si>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</si>
  <si>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</si>
  <si>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</si>
  <si>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</si>
  <si>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</si>
  <si>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</si>
  <si>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</si>
  <si>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</si>
  <si>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</si>
  <si>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</si>
  <si>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</si>
  <si>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</si>
  <si>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</si>
  <si>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</si>
  <si>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</si>
  <si>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</si>
  <si>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</si>
  <si>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</si>
  <si>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</si>
  <si>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</si>
  <si>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</si>
  <si>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</si>
  <si>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</si>
  <si>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</si>
  <si>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</si>
  <si>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</si>
  <si>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</si>
  <si>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</si>
  <si>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</si>
  <si>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</si>
  <si>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</si>
  <si>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</si>
  <si>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</si>
  <si>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</si>
  <si>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</si>
  <si>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</si>
  <si>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</si>
  <si>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</si>
  <si>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</si>
  <si>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</si>
  <si>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</si>
  <si>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</si>
  <si>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</si>
  <si>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</si>
  <si>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</si>
  <si>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</si>
  <si>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</si>
  <si>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</si>
  <si>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</si>
  <si>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</si>
  <si>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</si>
  <si>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</si>
  <si>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</si>
  <si>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</si>
  <si>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</si>
  <si>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</si>
  <si>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</si>
  <si>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</si>
  <si>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</si>
  <si>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</si>
  <si>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</si>
  <si>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</si>
  <si>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</si>
  <si>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</si>
  <si>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</si>
  <si>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</si>
  <si>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</si>
  <si>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</si>
  <si>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</si>
  <si>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</si>
  <si>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</si>
  <si>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</si>
  <si>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</si>
  <si>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</si>
  <si>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</si>
  <si>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</si>
  <si>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</si>
  <si>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</si>
  <si>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</si>
  <si>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</si>
  <si>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</si>
  <si>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</si>
  <si>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</si>
  <si>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</si>
  <si>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</si>
  <si>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</si>
  <si>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</si>
  <si>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</si>
  <si>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</si>
  <si>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</si>
  <si>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</si>
  <si>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</si>
  <si>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</si>
  <si>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</si>
  <si>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</si>
  <si>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</si>
  <si>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</si>
  <si>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</si>
  <si>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</si>
  <si>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</si>
  <si>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</si>
  <si>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</si>
  <si>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</si>
  <si>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</si>
  <si>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</si>
  <si>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</si>
  <si>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</si>
  <si>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</si>
  <si>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</si>
  <si>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</si>
  <si>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</si>
  <si>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</si>
  <si>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</si>
  <si>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</si>
  <si>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</si>
  <si>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</si>
  <si>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</si>
  <si>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</si>
  <si>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</si>
  <si>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</si>
  <si>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</si>
  <si>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</si>
  <si>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</si>
  <si>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</si>
  <si>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</si>
  <si>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</si>
  <si>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</si>
  <si>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</si>
  <si>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</si>
  <si>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</si>
  <si>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</si>
  <si>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</si>
  <si>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</si>
  <si>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</si>
  <si>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</si>
  <si>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</si>
  <si>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</si>
  <si>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</si>
  <si>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</si>
  <si>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</si>
  <si>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</si>
  <si>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</si>
  <si>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</si>
  <si>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</si>
  <si>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</si>
  <si>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</si>
  <si>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</si>
  <si>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</si>
  <si>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</si>
  <si>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</si>
  <si>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</si>
  <si>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</si>
  <si>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</si>
  <si>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</si>
  <si>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</si>
  <si>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</si>
  <si>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</si>
  <si>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</si>
  <si>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</si>
  <si>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</si>
  <si>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</si>
  <si>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</si>
  <si>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</si>
  <si>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</si>
  <si>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</si>
  <si>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</si>
  <si>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</si>
  <si>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</si>
  <si>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</si>
  <si>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</si>
  <si>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</si>
  <si>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</si>
  <si>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</si>
  <si>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</si>
  <si>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</si>
  <si>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</si>
  <si>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</si>
  <si>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</si>
  <si>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</si>
  <si>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</si>
  <si>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</si>
  <si>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</si>
  <si>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</si>
  <si>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</si>
  <si>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</si>
  <si>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</si>
  <si>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</si>
  <si>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</si>
  <si>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</si>
  <si>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</si>
  <si>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</si>
  <si>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</si>
  <si>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</si>
  <si>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</si>
  <si>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</si>
  <si>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</si>
  <si>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</si>
  <si>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</si>
  <si>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</si>
  <si>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</si>
  <si>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</si>
  <si>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</si>
  <si>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</si>
  <si>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</si>
  <si>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</si>
  <si>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</si>
  <si>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</si>
  <si>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</si>
  <si>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</si>
  <si>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</si>
  <si>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</si>
  <si>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</si>
  <si>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</si>
  <si>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</si>
  <si>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</si>
  <si>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</si>
  <si>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</si>
  <si>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</si>
  <si>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</si>
  <si>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</si>
  <si>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</si>
  <si>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</si>
  <si>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</si>
  <si>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</si>
  <si>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</si>
  <si>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</si>
  <si>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</si>
  <si>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</si>
  <si>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</si>
  <si>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</si>
  <si>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</si>
  <si>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</si>
  <si>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</si>
  <si>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</si>
  <si>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</si>
  <si>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</si>
  <si>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</si>
  <si>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</si>
  <si>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</si>
  <si>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</si>
  <si>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</si>
  <si>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</si>
  <si>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</si>
  <si>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</si>
  <si>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</si>
  <si>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</si>
  <si>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</si>
  <si>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</si>
  <si>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</si>
  <si>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</si>
  <si>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</si>
  <si>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</si>
  <si>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</si>
  <si>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</si>
  <si>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</si>
  <si>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</si>
  <si>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</si>
  <si>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</si>
  <si>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</si>
  <si>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</si>
  <si>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</si>
  <si>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</si>
  <si>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</si>
  <si>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</si>
  <si>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</si>
  <si>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</si>
  <si>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</si>
  <si>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</si>
  <si>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</si>
  <si>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</si>
  <si>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</si>
  <si>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</si>
  <si>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</si>
  <si>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</si>
  <si>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</si>
  <si>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</si>
  <si>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</si>
  <si>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</si>
  <si>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</si>
  <si>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</si>
  <si>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</si>
  <si>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</si>
  <si>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</si>
  <si>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</si>
  <si>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</si>
  <si>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</si>
  <si>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</si>
  <si>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</si>
  <si>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</si>
  <si>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</si>
  <si>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</si>
  <si>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</si>
  <si>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</si>
  <si>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</si>
  <si>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</si>
  <si>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</si>
  <si>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</si>
  <si>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</si>
  <si>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</si>
  <si>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</si>
  <si>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</si>
  <si>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</si>
  <si>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</si>
  <si>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</si>
  <si>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</si>
  <si>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</si>
  <si>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</si>
  <si>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</si>
  <si>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</si>
  <si>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</si>
  <si>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</si>
  <si>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</si>
  <si>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</si>
  <si>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</si>
  <si>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</si>
  <si>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</si>
  <si>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</si>
  <si>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</si>
  <si>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</si>
  <si>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</si>
  <si>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</si>
  <si>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</si>
  <si>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</si>
  <si>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</si>
  <si>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</si>
  <si>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</si>
  <si>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</si>
  <si>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</si>
  <si>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</si>
  <si>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</si>
  <si>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</si>
  <si>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</si>
  <si>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</si>
  <si>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</si>
  <si>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</si>
  <si>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</si>
  <si>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</si>
  <si>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</si>
  <si>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</si>
  <si>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</si>
  <si>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</si>
  <si>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</si>
  <si>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</si>
  <si>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</si>
  <si>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</si>
  <si>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</si>
  <si>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</si>
  <si>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</si>
  <si>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</si>
  <si>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</si>
  <si>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</si>
  <si>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</si>
  <si>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</si>
  <si>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</si>
  <si>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</si>
  <si>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</si>
  <si>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</si>
  <si>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</si>
  <si>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</si>
  <si>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</si>
  <si>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</si>
  <si>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</si>
  <si>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</si>
  <si>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</si>
  <si>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</si>
  <si>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</si>
  <si>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</si>
  <si>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</si>
  <si>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</si>
  <si>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</si>
  <si>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</si>
  <si>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</si>
  <si>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</si>
  <si>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</si>
  <si>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</si>
  <si>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</si>
  <si>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</si>
  <si>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</si>
  <si>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</si>
  <si>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</si>
  <si>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</si>
  <si>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</si>
  <si>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</si>
  <si>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</si>
  <si>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</si>
  <si>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</si>
  <si>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</si>
  <si>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</si>
  <si>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</si>
  <si>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</si>
  <si>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</si>
  <si>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</si>
  <si>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</si>
  <si>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</si>
  <si>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</si>
  <si>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</si>
  <si>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</si>
  <si>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</si>
  <si>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</si>
  <si>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</si>
  <si>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</si>
  <si>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</si>
  <si>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</si>
  <si>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</si>
  <si>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</si>
  <si>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</si>
  <si>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</si>
  <si>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</si>
  <si>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</si>
  <si>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</si>
  <si>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</si>
  <si>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</si>
  <si>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</si>
  <si>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</si>
  <si>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</si>
  <si>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</si>
  <si>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</si>
  <si>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</si>
  <si>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</si>
  <si>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</si>
  <si>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</si>
  <si>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</si>
  <si>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</si>
  <si>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</si>
  <si>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</si>
  <si>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</si>
  <si>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</si>
  <si>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</si>
  <si>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</si>
  <si>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</si>
  <si>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</si>
  <si>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</si>
  <si>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</si>
  <si>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</si>
  <si>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</si>
  <si>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</si>
  <si>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</si>
  <si>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</si>
  <si>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</si>
  <si>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</si>
  <si>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</si>
  <si>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</si>
  <si>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</si>
  <si>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</si>
  <si>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</si>
  <si>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</si>
  <si>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</si>
  <si>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</si>
  <si>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</si>
  <si>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</si>
  <si>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</si>
  <si>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</si>
  <si>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</si>
  <si>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</si>
  <si>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</si>
  <si>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</si>
  <si>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</si>
  <si>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</si>
  <si>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</si>
  <si>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</si>
  <si>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</si>
  <si>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</si>
  <si>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</si>
  <si>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</si>
  <si>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</si>
  <si>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</si>
  <si>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</si>
  <si>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</si>
  <si>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</si>
  <si>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</si>
  <si>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</si>
  <si>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</si>
  <si>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</si>
  <si>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</si>
  <si>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</si>
  <si>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</si>
  <si>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</si>
  <si>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</si>
  <si>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</si>
  <si>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</si>
  <si>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</si>
  <si>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</si>
  <si>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</si>
  <si>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</si>
  <si>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</si>
  <si>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</si>
  <si>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</si>
  <si>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</si>
  <si>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</si>
  <si>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</si>
  <si>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</si>
  <si>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</si>
  <si>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</si>
  <si>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</si>
  <si>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</si>
  <si>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</si>
  <si>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</si>
  <si>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</si>
  <si>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</si>
  <si>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</si>
  <si>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</si>
  <si>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</si>
  <si>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</si>
  <si>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</si>
  <si>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</si>
  <si>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</si>
  <si>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</si>
  <si>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</si>
  <si>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</si>
  <si>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</si>
  <si>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</si>
  <si>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</si>
  <si>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</si>
  <si>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</si>
  <si>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</si>
  <si>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</si>
  <si>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</si>
  <si>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</si>
  <si>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</si>
  <si>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</si>
  <si>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</si>
  <si>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</si>
  <si>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</si>
  <si>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</si>
  <si>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</si>
  <si>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</si>
  <si>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</si>
  <si>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</si>
  <si>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</si>
  <si>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</si>
  <si>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</si>
  <si>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</si>
  <si>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</si>
  <si>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</si>
  <si>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</si>
  <si>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</si>
  <si>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</si>
  <si>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</si>
  <si>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</si>
  <si>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</si>
  <si>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</si>
  <si>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</si>
  <si>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</si>
  <si>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</si>
  <si>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</si>
  <si>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</si>
  <si>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</si>
  <si>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</si>
  <si>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</si>
  <si>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</si>
  <si>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</si>
  <si>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</si>
  <si>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</si>
  <si>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</si>
  <si>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</si>
  <si>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</si>
  <si>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</si>
  <si>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</si>
  <si>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</si>
  <si>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</si>
  <si>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</si>
  <si>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</si>
  <si>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</si>
  <si>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</si>
  <si>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</si>
  <si>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</si>
  <si>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</si>
  <si>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</si>
  <si>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</si>
  <si>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</si>
  <si>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</si>
  <si>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</si>
  <si>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</si>
  <si>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</si>
  <si>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</si>
  <si>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</si>
  <si>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</si>
  <si>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</si>
  <si>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</si>
  <si>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</si>
  <si>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</si>
  <si>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</si>
  <si>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</si>
  <si>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</si>
  <si>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</si>
  <si>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</si>
  <si>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</si>
  <si>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</si>
  <si>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</si>
  <si>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</si>
  <si>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</si>
  <si>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</si>
  <si>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</si>
  <si>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</si>
  <si>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</si>
  <si>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</si>
  <si>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</si>
  <si>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</si>
  <si>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</si>
  <si>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</si>
  <si>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</si>
  <si>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</si>
  <si>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</si>
  <si>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</si>
  <si>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</si>
  <si>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</si>
  <si>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</si>
  <si>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</si>
  <si>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</si>
  <si>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</si>
  <si>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</si>
  <si>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</si>
  <si>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</si>
  <si>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</si>
  <si>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</si>
  <si>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</si>
  <si>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</si>
  <si>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</si>
  <si>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</si>
  <si>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</si>
  <si>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</si>
  <si>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</si>
  <si>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</si>
  <si>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</si>
  <si>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</si>
  <si>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</si>
  <si>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</si>
  <si>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</si>
  <si>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</si>
  <si>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</si>
  <si>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</si>
  <si>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</si>
  <si>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</si>
  <si>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</si>
  <si>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</si>
  <si>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</si>
  <si>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</si>
  <si>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</si>
  <si>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</si>
  <si>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</si>
  <si>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</si>
  <si>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</si>
  <si>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</si>
  <si>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</si>
  <si>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</si>
  <si>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</si>
  <si>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</si>
  <si>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</si>
  <si>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</si>
  <si>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</si>
  <si>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</si>
  <si>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</si>
  <si>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</si>
  <si>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</si>
  <si>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</si>
  <si>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</si>
  <si>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</si>
  <si>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</si>
  <si>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</si>
  <si>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</si>
  <si>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</si>
  <si>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</si>
  <si>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</si>
  <si>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</si>
  <si>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</si>
  <si>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</si>
  <si>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</si>
  <si>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</si>
  <si>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</si>
  <si>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</si>
  <si>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</si>
  <si>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</si>
  <si>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</si>
  <si>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</si>
  <si>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</si>
  <si>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</si>
  <si>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</si>
  <si>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</si>
  <si>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</si>
  <si>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</si>
  <si>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</si>
  <si>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</si>
  <si>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</si>
  <si>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</si>
  <si>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</si>
  <si>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</si>
  <si>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</si>
  <si>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</si>
  <si>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</si>
  <si>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</si>
  <si>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</si>
  <si>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</si>
  <si>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</si>
  <si>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</si>
  <si>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</si>
  <si>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</si>
  <si>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</si>
  <si>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</si>
  <si>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</si>
  <si>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</si>
  <si>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</si>
  <si>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</si>
  <si>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</si>
  <si>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</si>
  <si>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</si>
  <si>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</si>
  <si>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</si>
  <si>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</si>
  <si>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</si>
  <si>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</si>
  <si>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</si>
  <si>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</si>
  <si>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</si>
  <si>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</si>
  <si>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</si>
  <si>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</si>
  <si>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</si>
  <si>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</si>
  <si>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</si>
  <si>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</si>
  <si>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</si>
  <si>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</si>
  <si>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</si>
  <si>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</si>
  <si>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</si>
  <si>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</si>
  <si>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</si>
  <si>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</si>
  <si>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</si>
  <si>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</si>
  <si>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</si>
  <si>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</si>
  <si>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</si>
  <si>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</si>
  <si>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</si>
  <si>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</si>
  <si>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</si>
  <si>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</si>
  <si>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</si>
  <si>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</si>
  <si>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</si>
  <si>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</si>
  <si>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</si>
  <si>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</si>
  <si>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</si>
  <si>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</si>
  <si>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</si>
  <si>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</si>
  <si>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</si>
  <si>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</si>
  <si>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</si>
  <si>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</si>
  <si>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</si>
  <si>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</si>
  <si>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</si>
  <si>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</si>
  <si>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</si>
  <si>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</si>
  <si>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</si>
  <si>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</si>
  <si>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</si>
  <si>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</si>
  <si>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</si>
  <si>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</si>
  <si>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</si>
  <si>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</si>
  <si>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</si>
  <si>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</si>
  <si>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</si>
  <si>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</si>
  <si>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</si>
  <si>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</si>
  <si>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</si>
  <si>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</si>
  <si>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</si>
  <si>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</si>
  <si>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</si>
  <si>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</si>
  <si>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</si>
  <si>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</si>
  <si>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</si>
  <si>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</si>
  <si>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</si>
  <si>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</si>
  <si>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</si>
  <si>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</si>
  <si>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</si>
  <si>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</si>
  <si>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</si>
  <si>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</si>
  <si>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</si>
  <si>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</si>
  <si>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</si>
  <si>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</si>
  <si>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</si>
  <si>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</si>
  <si>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</si>
  <si>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</si>
  <si>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</si>
  <si>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</si>
  <si>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</si>
  <si>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</si>
  <si>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</si>
  <si>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</si>
  <si>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</si>
  <si>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</si>
  <si>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</si>
  <si>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</si>
  <si>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</si>
  <si>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</si>
  <si>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</si>
  <si>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</si>
  <si>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</si>
  <si>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</si>
  <si>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</si>
  <si>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</si>
  <si>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</si>
  <si>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</si>
  <si>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</si>
  <si>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</si>
  <si>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</si>
  <si>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</si>
  <si>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</si>
  <si>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</si>
  <si>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</si>
  <si>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</si>
  <si>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</si>
  <si>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</si>
  <si>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</si>
  <si>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</si>
  <si>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</si>
  <si>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</si>
  <si>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</si>
  <si>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</si>
  <si>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</si>
  <si>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</si>
  <si>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</si>
  <si>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</si>
  <si>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</si>
  <si>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</si>
  <si>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</si>
  <si>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</si>
  <si>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</si>
  <si>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</si>
  <si>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</si>
  <si>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</si>
  <si>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</si>
  <si>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</si>
  <si>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</si>
  <si>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</si>
  <si>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</si>
  <si>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</si>
  <si>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</si>
  <si>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</si>
  <si>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</si>
  <si>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</si>
  <si>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</si>
  <si>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</si>
  <si>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</si>
  <si>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</si>
  <si>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</si>
  <si>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</si>
  <si>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</si>
  <si>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</si>
  <si>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</si>
  <si>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</si>
  <si>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</si>
  <si>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</si>
  <si>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</si>
  <si>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</si>
  <si>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</si>
  <si>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</si>
  <si>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</si>
  <si>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</si>
  <si>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</si>
  <si>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</si>
  <si>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</si>
  <si>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</si>
  <si>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</si>
  <si>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</si>
  <si>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</si>
  <si>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</si>
  <si>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</si>
  <si>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</si>
  <si>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</si>
  <si>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</si>
  <si>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</si>
  <si>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</si>
  <si>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</si>
  <si>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</si>
  <si>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</si>
  <si>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</si>
  <si>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</si>
  <si>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</si>
  <si>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</si>
  <si>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</si>
  <si>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</si>
  <si>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</si>
  <si>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</si>
  <si>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</si>
  <si>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</si>
  <si>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</si>
  <si>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</si>
  <si>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</si>
  <si>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</si>
  <si>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</si>
  <si>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</si>
  <si>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</si>
  <si>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</si>
  <si>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</si>
  <si>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</si>
  <si>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</si>
  <si>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</si>
  <si>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</si>
  <si>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</si>
  <si>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</si>
  <si>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</si>
  <si>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</si>
  <si>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</si>
  <si>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</si>
  <si>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</si>
  <si>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</si>
  <si>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</si>
  <si>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</si>
  <si>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</si>
  <si>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</si>
  <si>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</si>
  <si>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</si>
  <si>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</si>
  <si>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</si>
  <si>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</si>
  <si>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</si>
  <si>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</si>
  <si>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</si>
  <si>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</si>
  <si>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</si>
  <si>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</si>
  <si>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</si>
  <si>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</si>
  <si>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</si>
  <si>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</si>
  <si>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</si>
  <si>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</si>
  <si>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</si>
  <si>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</si>
  <si>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</si>
  <si>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</si>
  <si>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</si>
  <si>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</si>
  <si>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</si>
  <si>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</si>
  <si>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</si>
  <si>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</si>
  <si>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</si>
  <si>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</si>
  <si>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</si>
  <si>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</si>
  <si>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</si>
  <si>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</si>
  <si>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</si>
  <si>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</si>
  <si>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</si>
  <si>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</si>
  <si>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</si>
  <si>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</si>
  <si>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</si>
  <si>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</si>
  <si>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</si>
  <si>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</si>
  <si>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</si>
  <si>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</si>
  <si>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</si>
  <si>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</si>
  <si>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</si>
  <si>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</si>
  <si>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</si>
  <si>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</si>
  <si>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</si>
  <si>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</si>
  <si>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</si>
  <si>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</si>
  <si>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</si>
  <si>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</si>
  <si>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</si>
  <si>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</si>
  <si>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</si>
  <si>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</si>
  <si>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</si>
  <si>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</si>
  <si>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</si>
  <si>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</si>
  <si>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</si>
  <si>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</si>
  <si>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</si>
  <si>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</si>
  <si>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</si>
  <si>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</si>
  <si>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</si>
  <si>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</si>
  <si>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</si>
  <si>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</si>
  <si>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</si>
  <si>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</si>
  <si>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</si>
  <si>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</si>
  <si>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</si>
  <si>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</si>
  <si>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</si>
  <si>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</si>
  <si>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</si>
  <si>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</si>
  <si>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</si>
  <si>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</si>
  <si>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</si>
  <si>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</si>
  <si>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</si>
  <si>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</si>
  <si>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</si>
  <si>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</si>
  <si>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</si>
  <si>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</si>
  <si>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</si>
  <si>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</si>
  <si>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</si>
  <si>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</si>
  <si>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</si>
  <si>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</si>
  <si>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</si>
  <si>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</si>
  <si>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</si>
  <si>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</si>
  <si>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</si>
  <si>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</si>
  <si>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</si>
  <si>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</si>
  <si>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</si>
  <si>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</si>
  <si>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</si>
  <si>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</si>
  <si>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</si>
  <si>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</si>
  <si>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</si>
  <si>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</si>
  <si>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</si>
  <si>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</si>
  <si>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</si>
  <si>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</si>
  <si>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</si>
  <si>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</si>
  <si>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</si>
  <si>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</si>
  <si>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</si>
  <si>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</si>
  <si>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</si>
  <si>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</si>
  <si>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</si>
  <si>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</si>
  <si>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</si>
  <si>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</si>
  <si>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</si>
  <si>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</si>
  <si>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</si>
  <si>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</si>
  <si>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</si>
  <si>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</si>
  <si>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</si>
  <si>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</si>
  <si>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</si>
  <si>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</si>
  <si>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</si>
  <si>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</si>
  <si>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</si>
  <si>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</si>
  <si>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</si>
  <si>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</si>
  <si>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</si>
  <si>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</si>
  <si>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</si>
  <si>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</si>
  <si>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</si>
  <si>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</si>
  <si>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</si>
  <si>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</si>
  <si>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</si>
  <si>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</si>
  <si>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</si>
  <si>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</si>
  <si>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</si>
  <si>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</si>
  <si>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</si>
  <si>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</si>
  <si>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</si>
  <si>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</si>
  <si>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</si>
  <si>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</si>
  <si>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</si>
  <si>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</si>
  <si>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</si>
  <si>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</si>
  <si>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</si>
  <si>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</si>
  <si>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</si>
  <si>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</si>
  <si>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</si>
  <si>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</si>
  <si>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</si>
  <si>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</si>
  <si>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</si>
  <si>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</si>
  <si>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</si>
  <si>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</si>
  <si>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</si>
  <si>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</si>
  <si>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</si>
  <si>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</si>
  <si>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</si>
  <si>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</si>
  <si>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</si>
  <si>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</si>
  <si>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</si>
  <si>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</si>
  <si>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</si>
  <si>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</si>
  <si>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</si>
  <si>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</si>
  <si>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</si>
  <si>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</si>
  <si>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</si>
  <si>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</si>
  <si>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</si>
  <si>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</si>
  <si>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</si>
  <si>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</si>
  <si>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</si>
  <si>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</si>
  <si>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</si>
  <si>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</si>
  <si>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</si>
  <si>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</si>
  <si>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</si>
  <si>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</si>
  <si>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</si>
  <si>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</si>
  <si>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</si>
  <si>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</si>
  <si>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</si>
  <si>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</si>
  <si>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</si>
  <si>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</si>
  <si>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</si>
  <si>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</si>
  <si>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</si>
  <si>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</si>
  <si>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</si>
  <si>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</si>
  <si>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</si>
  <si>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</si>
  <si>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</si>
  <si>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</si>
  <si>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</si>
  <si>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</si>
  <si>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</si>
  <si>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</si>
  <si>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</si>
  <si>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</si>
  <si>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</si>
  <si>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</si>
  <si>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</si>
  <si>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</si>
  <si>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</si>
  <si>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</si>
  <si>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</si>
  <si>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</si>
  <si>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</si>
  <si>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</si>
  <si>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</si>
  <si>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</si>
  <si>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</si>
  <si>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</si>
  <si>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</si>
  <si>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</si>
  <si>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</si>
  <si>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</si>
  <si>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</si>
  <si>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</si>
  <si>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</si>
  <si>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</si>
  <si>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</si>
  <si>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</si>
  <si>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</si>
  <si>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</si>
  <si>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</si>
  <si>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</si>
  <si>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</si>
  <si>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</si>
  <si>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</si>
  <si>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</si>
  <si>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</si>
  <si>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</si>
  <si>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</si>
  <si>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</si>
  <si>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</si>
  <si>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</si>
  <si>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</si>
  <si>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</si>
  <si>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</si>
  <si>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</si>
  <si>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</si>
  <si>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</si>
  <si>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</si>
  <si>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</si>
  <si>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</si>
  <si>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</si>
  <si>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</si>
  <si>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</si>
  <si>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</si>
  <si>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</si>
  <si>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</si>
  <si>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</si>
  <si>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</si>
  <si>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</si>
  <si>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</si>
  <si>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</si>
  <si>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</si>
  <si>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</si>
  <si>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</si>
  <si>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</si>
  <si>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</si>
  <si>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</si>
  <si>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</si>
  <si>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</si>
  <si>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</si>
  <si>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</si>
  <si>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</si>
  <si>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</si>
  <si>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</si>
  <si>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</si>
  <si>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</si>
  <si>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</si>
  <si>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</si>
  <si>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</si>
  <si>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</si>
  <si>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</si>
  <si>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</si>
  <si>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</si>
  <si>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</si>
  <si>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</si>
  <si>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</si>
  <si>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</si>
  <si>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</si>
  <si>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</si>
  <si>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</si>
  <si>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</si>
  <si>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</si>
  <si>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</si>
  <si>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</si>
  <si>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</si>
  <si>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</si>
  <si>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</si>
  <si>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</si>
  <si>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</si>
  <si>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</si>
  <si>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</si>
  <si>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</si>
  <si>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</si>
  <si>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</si>
  <si>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</si>
  <si>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</si>
  <si>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</si>
  <si>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</si>
  <si>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</si>
  <si>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</si>
  <si>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</si>
  <si>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</si>
  <si>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</si>
  <si>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</si>
  <si>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</si>
  <si>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</si>
  <si>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</si>
  <si>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</si>
  <si>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</si>
  <si>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</si>
  <si>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</si>
  <si>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</si>
  <si>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</si>
  <si>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</si>
  <si>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</si>
  <si>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</si>
  <si>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</si>
  <si>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</si>
  <si>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</si>
  <si>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</si>
  <si>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</si>
  <si>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</si>
  <si>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</si>
  <si>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</si>
  <si>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</si>
  <si>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</si>
  <si>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</si>
  <si>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</si>
  <si>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</si>
  <si>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</si>
  <si>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</si>
  <si>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</si>
  <si>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</si>
  <si>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</si>
  <si>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</si>
  <si>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</si>
  <si>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</si>
  <si>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</si>
  <si>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</si>
  <si>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</si>
  <si>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</si>
  <si>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</si>
  <si>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</si>
  <si>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</si>
  <si>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</si>
  <si>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</si>
  <si>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</si>
  <si>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</si>
  <si>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</si>
  <si>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</si>
  <si>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</si>
  <si>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</si>
  <si>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</si>
  <si>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</si>
  <si>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</si>
  <si>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</si>
  <si>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</si>
  <si>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</si>
  <si>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</si>
  <si>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</si>
  <si>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</si>
  <si>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</si>
  <si>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</si>
  <si>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</si>
  <si>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</si>
  <si>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</si>
  <si>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</si>
  <si>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</si>
  <si>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</si>
  <si>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</si>
  <si>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</si>
  <si>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</si>
  <si>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</si>
  <si>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</si>
  <si>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</si>
  <si>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</si>
  <si>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</si>
  <si>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</si>
  <si>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</si>
  <si>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</si>
  <si>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</si>
  <si>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</si>
  <si>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</si>
  <si>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</si>
  <si>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</si>
  <si>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</si>
  <si>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</si>
  <si>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</si>
  <si>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</si>
  <si>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</si>
  <si>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</si>
  <si>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</si>
  <si>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</si>
  <si>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</si>
  <si>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</si>
  <si>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</si>
  <si>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</si>
  <si>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</si>
  <si>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</si>
  <si>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</si>
  <si>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</si>
  <si>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</si>
  <si>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</si>
  <si>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</si>
  <si>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</si>
  <si>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</si>
  <si>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</si>
  <si>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</si>
  <si>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</si>
  <si>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</si>
  <si>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</si>
  <si>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</si>
  <si>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</si>
  <si>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</si>
  <si>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</si>
  <si>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</si>
  <si>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</si>
  <si>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</si>
  <si>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</si>
  <si>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</si>
  <si>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</si>
  <si>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</si>
  <si>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</si>
  <si>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</si>
  <si>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</si>
  <si>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</si>
  <si>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</si>
  <si>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</si>
  <si>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</si>
  <si>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</si>
  <si>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</si>
  <si>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</si>
  <si>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</si>
  <si>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</si>
  <si>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</si>
  <si>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</si>
  <si>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</si>
  <si>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</si>
  <si>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</si>
  <si>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</si>
  <si>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</si>
  <si>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</si>
  <si>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</si>
  <si>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</si>
  <si>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</si>
  <si>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</si>
  <si>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</si>
  <si>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</si>
  <si>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</si>
  <si>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</si>
  <si>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</si>
  <si>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</si>
  <si>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</si>
  <si>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</si>
  <si>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</si>
  <si>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</si>
  <si>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</si>
  <si>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</si>
  <si>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</si>
  <si>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</si>
  <si>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</si>
  <si>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</si>
  <si>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</si>
  <si>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</si>
  <si>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</si>
  <si>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</si>
  <si>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</si>
  <si>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</si>
  <si>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</si>
  <si>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</si>
  <si>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</si>
  <si>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</si>
  <si>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</si>
  <si>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</si>
  <si>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</si>
  <si>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</si>
  <si>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</si>
  <si>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</si>
  <si>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</si>
  <si>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</si>
  <si>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</si>
  <si>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</si>
  <si>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</si>
  <si>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</si>
  <si>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</si>
  <si>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</si>
  <si>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</si>
  <si>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</si>
  <si>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</si>
  <si>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</si>
  <si>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</si>
  <si>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</si>
  <si>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</si>
  <si>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</si>
  <si>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</si>
  <si>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</si>
  <si>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</si>
  <si>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</si>
  <si>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</si>
  <si>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</si>
  <si>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</si>
  <si>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</si>
  <si>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</si>
  <si>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</si>
  <si>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</si>
  <si>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</si>
  <si>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</si>
  <si>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</si>
  <si>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</si>
  <si>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</si>
  <si>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</si>
  <si>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</si>
  <si>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</si>
  <si>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</si>
  <si>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</si>
  <si>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</si>
  <si>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</si>
  <si>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</si>
  <si>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</si>
  <si>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</si>
  <si>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</si>
  <si>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</si>
  <si>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</si>
  <si>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</si>
  <si>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</si>
  <si>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</si>
  <si>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</si>
  <si>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</si>
  <si>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</si>
  <si>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</si>
  <si>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</si>
  <si>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</si>
  <si>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</si>
  <si>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</si>
  <si>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</si>
  <si>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</si>
  <si>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</si>
  <si>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</si>
  <si>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</si>
  <si>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</si>
  <si>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</si>
  <si>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</si>
  <si>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</si>
  <si>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</si>
  <si>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</si>
  <si>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</si>
  <si>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</si>
  <si>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</si>
  <si>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</si>
  <si>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</si>
  <si>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</si>
  <si>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</si>
  <si>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</si>
  <si>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</si>
  <si>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</si>
  <si>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</si>
  <si>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</si>
  <si>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</si>
  <si>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</si>
  <si>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</si>
  <si>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</si>
  <si>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</si>
  <si>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</si>
  <si>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</si>
  <si>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</si>
  <si>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</si>
  <si>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</si>
  <si>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</si>
  <si>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</si>
  <si>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</si>
  <si>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</si>
  <si>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</si>
  <si>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</si>
  <si>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</si>
  <si>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</si>
  <si>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</si>
  <si>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</si>
  <si>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</si>
  <si>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</si>
  <si>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</si>
  <si>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</si>
  <si>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</si>
  <si>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</si>
  <si>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</si>
  <si>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</si>
  <si>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</si>
  <si>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</si>
  <si>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</si>
  <si>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</si>
  <si>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</si>
  <si>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</si>
  <si>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</si>
  <si>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</si>
  <si>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</si>
  <si>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</si>
  <si>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</si>
  <si>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</si>
  <si>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</si>
  <si>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</si>
  <si>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</si>
  <si>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</si>
  <si>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</si>
  <si>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</si>
  <si>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</si>
  <si>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</si>
  <si>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</si>
  <si>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</si>
  <si>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</si>
  <si>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</si>
  <si>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</si>
  <si>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</si>
  <si>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</si>
  <si>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</si>
  <si>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</si>
  <si>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</si>
  <si>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</si>
  <si>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</si>
  <si>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</si>
  <si>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</si>
  <si>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</si>
  <si>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</si>
  <si>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</si>
  <si>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</si>
  <si>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</si>
  <si>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</si>
  <si>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</si>
  <si>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</si>
  <si>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</si>
  <si>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</si>
  <si>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</si>
  <si>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</si>
  <si>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</si>
  <si>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</si>
  <si>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</si>
  <si>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</si>
  <si>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</si>
  <si>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</si>
  <si>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</si>
  <si>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</si>
  <si>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</si>
  <si>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</si>
  <si>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</si>
  <si>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</si>
  <si>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</si>
  <si>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</si>
  <si>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</si>
  <si>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</si>
  <si>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</si>
  <si>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</si>
  <si>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</si>
  <si>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</si>
  <si>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</si>
  <si>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</si>
  <si>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</si>
  <si>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</si>
  <si>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</si>
  <si>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</si>
  <si>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</si>
  <si>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</si>
  <si>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</si>
  <si>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</si>
  <si>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</si>
  <si>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</si>
  <si>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</si>
  <si>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</si>
  <si>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</si>
  <si>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</si>
  <si>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</si>
  <si>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</si>
  <si>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</si>
  <si>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</si>
  <si>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</si>
  <si>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</si>
  <si>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</si>
  <si>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</si>
  <si>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</si>
  <si>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</si>
  <si>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</si>
  <si>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</si>
  <si>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</si>
  <si>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</si>
  <si>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</si>
  <si>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</si>
  <si>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</si>
  <si>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</si>
  <si>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</si>
  <si>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</si>
  <si>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</si>
  <si>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</si>
  <si>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</si>
  <si>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</si>
  <si>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</si>
  <si>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</si>
  <si>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</si>
  <si>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</si>
  <si>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</si>
  <si>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</si>
  <si>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</si>
  <si>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</si>
  <si>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</si>
  <si>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</si>
  <si>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</si>
  <si>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</si>
  <si>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</si>
  <si>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</si>
  <si>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</si>
  <si>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</si>
  <si>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</si>
  <si>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</si>
  <si>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</si>
  <si>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</si>
  <si>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</si>
  <si>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</si>
  <si>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</si>
  <si>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</si>
  <si>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</si>
  <si>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</si>
  <si>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</si>
  <si>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</si>
  <si>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</si>
  <si>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</si>
  <si>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</si>
  <si>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</si>
  <si>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</si>
  <si>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</si>
  <si>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</si>
  <si>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</si>
  <si>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</si>
  <si>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</si>
  <si>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</si>
  <si>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</si>
  <si>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</si>
  <si>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</si>
  <si>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</si>
  <si>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</si>
  <si>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</si>
  <si>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</si>
  <si>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</si>
  <si>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</si>
  <si>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</si>
  <si>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</si>
  <si>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</si>
  <si>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</si>
  <si>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</si>
  <si>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</si>
  <si>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</si>
  <si>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</si>
  <si>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</si>
  <si>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</si>
  <si>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</si>
  <si>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</si>
  <si>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</si>
  <si>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</si>
  <si>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</si>
  <si>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</si>
  <si>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</si>
  <si>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</si>
  <si>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</si>
  <si>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</si>
  <si>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</si>
  <si>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</si>
  <si>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</si>
  <si>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</si>
  <si>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</si>
  <si>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</si>
  <si>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</si>
  <si>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</si>
  <si>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</si>
  <si>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</si>
  <si>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</si>
  <si>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</si>
  <si>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</si>
  <si>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</si>
  <si>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</si>
  <si>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</si>
  <si>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</si>
  <si>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</si>
  <si>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</si>
  <si>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</si>
  <si>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</si>
  <si>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</si>
  <si>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</si>
  <si>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</si>
  <si>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</si>
  <si>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</si>
  <si>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</si>
  <si>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</si>
  <si>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</si>
  <si>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</si>
  <si>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</si>
  <si>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</si>
  <si>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</si>
  <si>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</si>
  <si>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</si>
  <si>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</si>
  <si>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</si>
  <si>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</si>
  <si>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</si>
  <si>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</si>
  <si>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</si>
  <si>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</si>
  <si>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</si>
  <si>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</si>
  <si>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</si>
  <si>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</si>
  <si>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</si>
  <si>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</si>
  <si>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</si>
  <si>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</si>
  <si>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</si>
  <si>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</si>
  <si>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</si>
  <si>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</si>
  <si>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</si>
  <si>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</si>
  <si>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</si>
  <si>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</si>
  <si>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</si>
  <si>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</si>
  <si>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</si>
  <si>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</si>
  <si>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</si>
  <si>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</si>
  <si>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</si>
  <si>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</si>
  <si>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</si>
  <si>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</si>
  <si>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</si>
  <si>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</si>
  <si>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</si>
  <si>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</si>
  <si>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</si>
  <si>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</si>
  <si>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</si>
  <si>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</si>
  <si>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</si>
  <si>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</si>
  <si>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</si>
  <si>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</si>
  <si>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</si>
  <si>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</si>
  <si>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</si>
  <si>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</si>
  <si>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</si>
  <si>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</si>
  <si>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</si>
  <si>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</si>
  <si>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</si>
  <si>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</si>
  <si>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</si>
  <si>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</si>
  <si>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</si>
  <si>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</si>
  <si>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</si>
  <si>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</si>
  <si>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</si>
  <si>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</si>
  <si>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</si>
  <si>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</si>
  <si>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</si>
  <si>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</si>
  <si>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</si>
  <si>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</si>
  <si>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</si>
  <si>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</si>
  <si>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</si>
  <si>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</si>
  <si>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</si>
  <si>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</si>
  <si>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</si>
  <si>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</si>
  <si>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</si>
  <si>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</si>
  <si>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</si>
  <si>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</si>
  <si>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</si>
  <si>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</si>
  <si>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</si>
  <si>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</si>
  <si>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</si>
  <si>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</si>
  <si>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</si>
  <si>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</si>
  <si>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</si>
  <si>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</si>
  <si>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</si>
  <si>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</si>
  <si>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</si>
  <si>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</si>
  <si>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</si>
  <si>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</si>
  <si>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</si>
  <si>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</si>
  <si>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</si>
  <si>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</si>
  <si>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</si>
  <si>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</si>
  <si>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</si>
  <si>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</si>
  <si>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</si>
  <si>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</si>
  <si>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</si>
  <si>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</si>
  <si>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</si>
  <si>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</si>
  <si>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</si>
  <si>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</si>
  <si>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</si>
  <si>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</si>
  <si>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</si>
  <si>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</si>
  <si>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</si>
  <si>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</si>
  <si>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</si>
  <si>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</si>
  <si>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</si>
  <si>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</si>
  <si>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</si>
  <si>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</si>
  <si>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</si>
  <si>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</si>
  <si>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</si>
  <si>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</si>
  <si>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</si>
  <si>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</si>
  <si>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</si>
  <si>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</si>
  <si>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</si>
  <si>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</si>
  <si>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</si>
  <si>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</si>
  <si>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</si>
  <si>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</si>
  <si>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</si>
  <si>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</si>
  <si>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</si>
  <si>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</si>
  <si>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</si>
  <si>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</si>
  <si>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</si>
  <si>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</si>
  <si>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</si>
  <si>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</si>
  <si>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</si>
  <si>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</si>
  <si>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</si>
  <si>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</si>
  <si>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</si>
  <si>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</si>
  <si>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</si>
  <si>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</si>
  <si>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</si>
  <si>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</si>
  <si>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</si>
  <si>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</si>
  <si>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</si>
  <si>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</si>
  <si>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</si>
  <si>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</si>
  <si>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</si>
  <si>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</si>
  <si>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</si>
  <si>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</si>
  <si>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</si>
  <si>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</si>
  <si>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</si>
  <si>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</si>
  <si>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</si>
  <si>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</si>
  <si>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</si>
  <si>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</si>
  <si>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</si>
  <si>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</si>
  <si>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</si>
  <si>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</si>
  <si>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</si>
  <si>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</si>
  <si>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</si>
  <si>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</si>
  <si>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</si>
  <si>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</si>
  <si>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</si>
  <si>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</si>
  <si>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</si>
  <si>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</si>
  <si>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</si>
  <si>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</si>
  <si>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</si>
  <si>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</si>
  <si>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</si>
  <si>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</si>
  <si>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</si>
  <si>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</si>
  <si>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</si>
  <si>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</si>
  <si>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</si>
  <si>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</si>
  <si>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</si>
  <si>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</si>
  <si>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</si>
  <si>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</si>
  <si>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</si>
  <si>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</si>
  <si>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</si>
  <si>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</si>
  <si>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</si>
  <si>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</si>
  <si>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</si>
  <si>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</si>
  <si>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</si>
  <si>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</si>
  <si>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</si>
  <si>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</si>
  <si>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</si>
  <si>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</si>
  <si>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</si>
  <si>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</si>
  <si>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</si>
  <si>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</si>
  <si>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</si>
  <si>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</si>
  <si>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</si>
  <si>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</si>
  <si>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</si>
  <si>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</si>
  <si>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</si>
  <si>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</si>
  <si>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</si>
  <si>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</si>
  <si>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</si>
  <si>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</si>
  <si>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</si>
  <si>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</si>
  <si>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</si>
  <si>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</si>
  <si>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</si>
  <si>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</si>
  <si>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</si>
  <si>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</si>
  <si>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</si>
  <si>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</si>
  <si>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</si>
  <si>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</si>
  <si>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</si>
  <si>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</si>
  <si>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</si>
  <si>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</si>
  <si>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</si>
  <si>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</si>
  <si>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</si>
  <si>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</si>
  <si>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</si>
  <si>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</si>
  <si>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</si>
  <si>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</si>
  <si>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</si>
  <si>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</si>
  <si>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</si>
  <si>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</si>
  <si>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</si>
  <si>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</si>
  <si>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</si>
  <si>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</si>
  <si>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</si>
  <si>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</si>
  <si>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</si>
  <si>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</si>
  <si>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</si>
  <si>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</si>
  <si>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</si>
  <si>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</si>
  <si>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</si>
  <si>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</si>
  <si>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</si>
  <si>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</si>
  <si>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</si>
  <si>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</si>
  <si>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</si>
  <si>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</si>
  <si>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</si>
  <si>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</si>
  <si>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</si>
  <si>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</si>
  <si>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</si>
  <si>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</si>
  <si>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</si>
  <si>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</si>
  <si>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</si>
  <si>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</si>
  <si>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</si>
  <si>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</si>
  <si>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</si>
  <si>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</si>
  <si>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</si>
  <si>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</si>
  <si>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</si>
  <si>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</si>
  <si>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</si>
  <si>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</si>
  <si>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</si>
  <si>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</si>
  <si>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</si>
  <si>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</si>
  <si>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</si>
  <si>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</si>
  <si>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</si>
  <si>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</si>
  <si>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</si>
  <si>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</si>
  <si>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</si>
  <si>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</si>
  <si>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</si>
  <si>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</si>
  <si>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</si>
  <si>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</si>
  <si>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</si>
  <si>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</si>
  <si>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</si>
  <si>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</si>
  <si>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</si>
  <si>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</si>
  <si>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</si>
  <si>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</si>
  <si>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</si>
  <si>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</si>
  <si>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</si>
  <si>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</si>
  <si>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</si>
  <si>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</si>
  <si>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</si>
  <si>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</si>
  <si>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</si>
  <si>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</si>
  <si>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</si>
  <si>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</si>
  <si>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</si>
  <si>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</si>
  <si>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</si>
  <si>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</si>
  <si>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</si>
  <si>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</si>
  <si>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</si>
  <si>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</si>
  <si>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</si>
  <si>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</si>
  <si>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</si>
  <si>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</si>
  <si>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</si>
  <si>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</si>
  <si>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</si>
  <si>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</si>
  <si>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</si>
  <si>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</si>
  <si>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</si>
  <si>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</si>
  <si>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</si>
  <si>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</si>
  <si>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</si>
  <si>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</si>
  <si>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</si>
  <si>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</si>
  <si>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</si>
  <si>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</si>
  <si>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</si>
  <si>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</si>
  <si>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</si>
  <si>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</si>
  <si>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</si>
  <si>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</si>
  <si>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</si>
  <si>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</si>
  <si>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</si>
  <si>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</si>
  <si>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</si>
  <si>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</si>
  <si>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</si>
  <si>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</si>
  <si>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</si>
  <si>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</si>
  <si>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</si>
  <si>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</si>
  <si>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</si>
  <si>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</si>
  <si>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</si>
  <si>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</si>
  <si>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</si>
  <si>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</si>
  <si>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</si>
  <si>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</si>
  <si>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</si>
  <si>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</si>
  <si>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</si>
  <si>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</si>
  <si>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</si>
  <si>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</si>
  <si>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</si>
  <si>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</si>
  <si>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</si>
  <si>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</si>
  <si>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</si>
  <si>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</si>
  <si>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</si>
  <si>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</si>
  <si>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</si>
  <si>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</si>
  <si>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</si>
  <si>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</si>
  <si>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</si>
  <si>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</si>
  <si>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</si>
  <si>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</si>
  <si>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</si>
  <si>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</si>
  <si>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</si>
  <si>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</si>
  <si>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</si>
  <si>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</si>
  <si>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</si>
  <si>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</si>
  <si>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</si>
  <si>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</si>
  <si>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</si>
  <si>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</si>
  <si>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</si>
  <si>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</si>
  <si>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</si>
  <si>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</si>
  <si>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</si>
  <si>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</si>
  <si>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</si>
  <si>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</si>
  <si>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</si>
  <si>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</si>
  <si>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</si>
  <si>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</si>
  <si>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</si>
  <si>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</si>
  <si>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</si>
  <si>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</si>
  <si>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</si>
  <si>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</si>
  <si>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</si>
  <si>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</si>
  <si>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</si>
  <si>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</si>
  <si>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</si>
  <si>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</si>
  <si>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</si>
  <si>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</si>
  <si>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</si>
  <si>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</si>
  <si>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</si>
  <si>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</si>
  <si>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</si>
  <si>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</si>
  <si>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</si>
  <si>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</si>
  <si>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</si>
  <si>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</si>
  <si>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</si>
  <si>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</si>
  <si>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</si>
  <si>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</si>
  <si>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</si>
  <si>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</si>
  <si>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</si>
  <si>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</si>
  <si>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</si>
  <si>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</si>
  <si>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</si>
  <si>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</si>
  <si>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</si>
  <si>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</si>
  <si>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</si>
  <si>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</si>
  <si>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</si>
  <si>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</si>
  <si>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</si>
  <si>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</si>
  <si>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</si>
  <si>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</si>
  <si>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</si>
  <si>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</si>
  <si>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</si>
  <si>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</si>
  <si>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</si>
  <si>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</si>
  <si>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</si>
  <si>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</si>
  <si>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</si>
  <si>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</si>
  <si>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</si>
  <si>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</si>
  <si>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</si>
  <si>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</si>
  <si>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</si>
  <si>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</si>
  <si>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</si>
  <si>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</si>
  <si>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</si>
  <si>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</si>
  <si>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</si>
  <si>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</si>
  <si>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</si>
  <si>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</si>
  <si>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</si>
  <si>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</si>
  <si>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</si>
  <si>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</si>
  <si>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</si>
  <si>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</si>
  <si>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</si>
  <si>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</si>
  <si>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</si>
  <si>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</si>
  <si>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</si>
  <si>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</si>
  <si>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</si>
  <si>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</si>
  <si>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</si>
  <si>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</si>
  <si>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</si>
  <si>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</si>
  <si>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</si>
  <si>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</si>
  <si>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</si>
  <si>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</si>
  <si>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</si>
  <si>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</si>
  <si>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</si>
  <si>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</si>
  <si>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</si>
  <si>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</si>
  <si>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</si>
  <si>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</si>
  <si>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</si>
  <si>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</si>
  <si>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</si>
  <si>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</si>
  <si>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</si>
  <si>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</si>
  <si>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</si>
  <si>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</si>
  <si>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</si>
  <si>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</si>
  <si>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</si>
  <si>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</si>
  <si>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</si>
  <si>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</si>
  <si>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</si>
  <si>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</si>
  <si>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</si>
  <si>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</si>
  <si>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</si>
  <si>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</si>
  <si>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</si>
  <si>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</si>
  <si>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</si>
  <si>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</si>
  <si>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</si>
  <si>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</si>
  <si>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</si>
  <si>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</si>
  <si>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</si>
  <si>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</si>
  <si>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</si>
  <si>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</si>
  <si>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</si>
  <si>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</si>
  <si>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</si>
  <si>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</si>
  <si>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</si>
  <si>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</si>
  <si>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</si>
  <si>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</si>
  <si>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</si>
  <si>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</si>
  <si>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</si>
  <si>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</si>
  <si>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</si>
  <si>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</si>
  <si>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</si>
  <si>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</si>
  <si>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</si>
  <si>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</si>
  <si>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</si>
  <si>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</si>
  <si>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</si>
  <si>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</si>
  <si>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</si>
  <si>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</si>
  <si>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</si>
  <si>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</si>
  <si>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</si>
  <si>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</si>
  <si>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</si>
  <si>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</si>
  <si>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</si>
  <si>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</si>
  <si>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</si>
  <si>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</si>
  <si>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</si>
  <si>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</si>
  <si>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</si>
  <si>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</si>
  <si>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</si>
  <si>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</si>
  <si>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</si>
  <si>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</si>
  <si>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</si>
  <si>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</si>
  <si>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</si>
  <si>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</si>
  <si>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</si>
  <si>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</si>
  <si>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</si>
  <si>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</si>
  <si>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</si>
  <si>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</si>
  <si>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</si>
  <si>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</si>
  <si>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</si>
  <si>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</si>
  <si>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</si>
  <si>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</si>
  <si>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</si>
  <si>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</si>
  <si>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</si>
  <si>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</si>
  <si>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</si>
  <si>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</si>
  <si>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</si>
  <si>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</si>
  <si>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</si>
  <si>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</si>
  <si>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</si>
  <si>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</si>
  <si>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</si>
  <si>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</si>
  <si>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</si>
  <si>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</si>
  <si>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</si>
  <si>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</si>
  <si>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</si>
  <si>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</si>
  <si>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</si>
  <si>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</si>
  <si>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</si>
  <si>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</si>
  <si>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</si>
  <si>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</si>
  <si>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</si>
  <si>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</si>
  <si>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</si>
  <si>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</si>
  <si>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</si>
  <si>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</si>
  <si>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</si>
  <si>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</si>
  <si>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</si>
  <si>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</si>
  <si>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</si>
  <si>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</si>
  <si>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</si>
  <si>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</si>
  <si>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</si>
  <si>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</si>
  <si>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</si>
  <si>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</si>
  <si>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</si>
  <si>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</si>
  <si>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</si>
  <si>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</si>
  <si>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</si>
  <si>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</si>
  <si>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</si>
  <si>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</si>
  <si>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</si>
  <si>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</si>
  <si>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</si>
  <si>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</si>
  <si>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</si>
  <si>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</si>
  <si>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</si>
  <si>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</si>
  <si>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</si>
  <si>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</si>
  <si>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</si>
  <si>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</si>
  <si>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</si>
  <si>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</si>
  <si>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</si>
  <si>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</si>
  <si>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</si>
  <si>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</si>
  <si>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</si>
  <si>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</si>
  <si>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</si>
  <si>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</si>
  <si>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</si>
  <si>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</si>
  <si>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</si>
  <si>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</si>
  <si>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</si>
  <si>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</si>
  <si>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</si>
  <si>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</si>
  <si>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</si>
  <si>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</si>
  <si>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</si>
  <si>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</si>
  <si>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</si>
  <si>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</si>
  <si>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</si>
  <si>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</si>
  <si>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</si>
  <si>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</si>
  <si>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</si>
  <si>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</si>
  <si>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</si>
  <si>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</si>
  <si>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</si>
  <si>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</si>
  <si>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</si>
  <si>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</si>
  <si>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</si>
  <si>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</si>
  <si>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</si>
  <si>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</si>
  <si>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</si>
  <si>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</si>
  <si>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</si>
  <si>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</si>
  <si>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</si>
  <si>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</si>
  <si>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</si>
  <si>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</si>
  <si>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</si>
  <si>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</si>
  <si>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</si>
  <si>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</si>
  <si>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</si>
  <si>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</si>
  <si>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</si>
  <si>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</si>
  <si>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</si>
  <si>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</si>
  <si>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</si>
  <si>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</si>
  <si>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</si>
  <si>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</si>
  <si>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</si>
  <si>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</si>
  <si>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</si>
  <si>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</si>
  <si>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</si>
  <si>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</si>
  <si>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</si>
  <si>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</si>
  <si>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</si>
  <si>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</si>
  <si>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</si>
  <si>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</si>
  <si>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</si>
  <si>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</si>
  <si>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</si>
  <si>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</si>
  <si>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</si>
  <si>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</si>
  <si>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</si>
  <si>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</si>
  <si>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</si>
  <si>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</si>
  <si>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</si>
  <si>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</si>
  <si>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</si>
  <si>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</si>
  <si>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</si>
  <si>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</si>
  <si>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</si>
  <si>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</si>
  <si>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</si>
  <si>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</si>
  <si>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</si>
  <si>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</si>
  <si>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</si>
  <si>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</si>
  <si>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</si>
  <si>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</si>
  <si>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</si>
  <si>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</si>
  <si>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</si>
  <si>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</si>
  <si>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</si>
  <si>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</si>
  <si>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</si>
  <si>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</si>
  <si>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</si>
  <si>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</si>
  <si>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</si>
  <si>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</si>
  <si>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</si>
  <si>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</si>
  <si>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</si>
  <si>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</si>
  <si>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</si>
  <si>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</si>
  <si>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</si>
  <si>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</si>
  <si>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</si>
  <si>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</si>
  <si>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</si>
  <si>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</si>
  <si>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</si>
  <si>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</si>
  <si>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</si>
  <si>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</si>
  <si>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</si>
  <si>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</si>
  <si>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</si>
  <si>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</si>
  <si>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</si>
  <si>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</si>
  <si>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</si>
  <si>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</si>
  <si>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</si>
  <si>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</si>
  <si>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</si>
  <si>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</si>
  <si>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</si>
  <si>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</si>
  <si>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</si>
  <si>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</si>
  <si>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</si>
  <si>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</si>
  <si>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</si>
  <si>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</si>
  <si>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</si>
  <si>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</si>
  <si>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</si>
  <si>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</si>
  <si>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</si>
  <si>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</si>
  <si>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</si>
  <si>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</si>
  <si>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</si>
  <si>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</si>
  <si>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</si>
  <si>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</si>
  <si>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</si>
  <si>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</si>
  <si>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</si>
  <si>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</si>
  <si>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</si>
  <si>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</si>
  <si>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</si>
  <si>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</si>
  <si>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</si>
  <si>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</si>
  <si>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</si>
  <si>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</si>
  <si>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</si>
  <si>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</si>
  <si>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</si>
  <si>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</si>
  <si>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</si>
  <si>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</si>
  <si>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</si>
  <si>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</si>
  <si>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</si>
  <si>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</si>
  <si>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</si>
  <si>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</si>
  <si>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</si>
  <si>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</si>
  <si>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</si>
  <si>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</si>
  <si>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</si>
  <si>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</si>
  <si>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</si>
  <si>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</si>
  <si>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</si>
  <si>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</si>
  <si>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</si>
  <si>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</si>
  <si>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</si>
  <si>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</si>
  <si>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</si>
  <si>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</si>
  <si>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</si>
  <si>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</si>
  <si>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</si>
  <si>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</si>
  <si>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</si>
  <si>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</si>
  <si>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</si>
  <si>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</si>
  <si>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</si>
  <si>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</si>
  <si>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</si>
  <si>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</si>
  <si>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</si>
  <si>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</si>
  <si>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</si>
  <si>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</si>
  <si>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</si>
  <si>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</si>
  <si>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</si>
  <si>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</si>
  <si>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</si>
  <si>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</si>
  <si>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</si>
  <si>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</si>
  <si>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</si>
  <si>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</si>
  <si>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</si>
  <si>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</si>
  <si>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</si>
  <si>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</si>
  <si>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</si>
  <si>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</si>
  <si>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</si>
  <si>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</si>
  <si>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</si>
  <si>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</si>
  <si>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</si>
  <si>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</si>
  <si>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</si>
  <si>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</si>
  <si>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</si>
  <si>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</si>
  <si>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</si>
  <si>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</si>
  <si>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</si>
  <si>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</si>
  <si>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</si>
  <si>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</si>
  <si>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</si>
  <si>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</si>
  <si>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</si>
  <si>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</si>
  <si>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</si>
  <si>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</si>
  <si>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</si>
  <si>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</si>
  <si>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</si>
  <si>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</si>
  <si>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</si>
  <si>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</si>
  <si>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</si>
  <si>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</si>
  <si>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</si>
  <si>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</si>
  <si>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</si>
  <si>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</si>
  <si>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</si>
  <si>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</si>
  <si>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</si>
  <si>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</si>
  <si>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</si>
  <si>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</si>
  <si>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</si>
  <si>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</si>
  <si>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</si>
  <si>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</si>
  <si>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</si>
  <si>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</si>
  <si>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</si>
  <si>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</si>
  <si>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</si>
  <si>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</si>
  <si>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</si>
  <si>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</si>
  <si>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</si>
  <si>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</si>
  <si>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</si>
  <si>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</si>
  <si>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</si>
  <si>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</si>
  <si>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</si>
  <si>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</si>
  <si>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</si>
  <si>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</si>
  <si>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</si>
  <si>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</si>
  <si>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</si>
  <si>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</si>
  <si>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</si>
  <si>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</si>
  <si>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</si>
  <si>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</si>
  <si>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</si>
  <si>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</si>
  <si>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</si>
  <si>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</si>
  <si>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</si>
  <si>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</si>
  <si>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</si>
  <si>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</si>
  <si>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</si>
  <si>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</si>
  <si>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</si>
  <si>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</si>
  <si>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</si>
  <si>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</si>
  <si>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</si>
  <si>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</si>
  <si>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</si>
  <si>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</si>
  <si>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</si>
  <si>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</si>
  <si>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</si>
  <si>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</si>
  <si>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</si>
  <si>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</si>
  <si>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</si>
  <si>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</si>
  <si>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</si>
  <si>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</si>
  <si>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</si>
  <si>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</si>
  <si>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</si>
  <si>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</si>
  <si>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</si>
  <si>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</si>
  <si>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</si>
  <si>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</si>
  <si>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</si>
  <si>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</si>
  <si>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</si>
  <si>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</si>
  <si>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</si>
  <si>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</si>
  <si>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</si>
  <si>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</si>
  <si>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</si>
  <si>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</si>
  <si>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</si>
  <si>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</si>
  <si>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</si>
  <si>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</si>
  <si>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</si>
  <si>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</si>
  <si>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</si>
  <si>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</si>
  <si>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</si>
  <si>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</si>
  <si>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</si>
  <si>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</si>
  <si>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</si>
  <si>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</si>
  <si>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</si>
  <si>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</si>
  <si>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</si>
  <si>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</si>
  <si>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</si>
  <si>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</si>
  <si>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</si>
  <si>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</si>
  <si>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</si>
  <si>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</si>
  <si>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</si>
  <si>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</si>
  <si>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</si>
  <si>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</si>
  <si>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</si>
  <si>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</si>
  <si>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</si>
  <si>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</si>
  <si>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</si>
  <si>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</si>
  <si>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</si>
  <si>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</si>
  <si>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</si>
  <si>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</si>
  <si>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</si>
  <si>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</si>
  <si>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</si>
  <si>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</si>
  <si>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</si>
  <si>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</si>
  <si>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</si>
  <si>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</si>
  <si>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</si>
  <si>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</si>
  <si>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</si>
  <si>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</si>
  <si>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</si>
  <si>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</si>
  <si>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</si>
  <si>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</si>
  <si>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</si>
  <si>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</si>
  <si>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</si>
  <si>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</si>
  <si>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</si>
  <si>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</si>
  <si>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</si>
  <si>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</si>
  <si>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</si>
  <si>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</si>
  <si>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</si>
  <si>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</si>
  <si>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</si>
  <si>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</si>
  <si>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</si>
  <si>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</si>
  <si>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</si>
  <si>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</si>
  <si>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</si>
  <si>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</si>
  <si>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</si>
  <si>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</si>
  <si>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</si>
  <si>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</si>
  <si>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</si>
  <si>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</si>
  <si>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</si>
  <si>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</si>
  <si>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</si>
  <si>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</si>
  <si>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</si>
  <si>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</si>
  <si>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</si>
  <si>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</si>
  <si>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</si>
  <si>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</si>
  <si>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</si>
  <si>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</si>
  <si>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</si>
  <si>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</si>
  <si>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</si>
  <si>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</si>
  <si>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</si>
  <si>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</si>
  <si>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</si>
  <si>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</si>
  <si>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</si>
  <si>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</si>
  <si>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</si>
  <si>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</si>
  <si>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</si>
  <si>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</si>
  <si>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</si>
  <si>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</si>
  <si>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</si>
  <si>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</si>
  <si>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</si>
  <si>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</si>
  <si>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</si>
  <si>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</si>
  <si>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</si>
  <si>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</si>
  <si>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</si>
  <si>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</si>
  <si>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</si>
  <si>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</si>
  <si>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</si>
  <si>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</si>
  <si>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</si>
  <si>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</si>
  <si>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</si>
  <si>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</si>
  <si>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</si>
  <si>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</si>
  <si>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</si>
  <si>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</si>
  <si>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</si>
  <si>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</si>
  <si>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</si>
  <si>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</si>
  <si>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</si>
  <si>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</si>
  <si>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</si>
  <si>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</si>
  <si>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</si>
  <si>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</si>
  <si>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</si>
  <si>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</si>
  <si>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</si>
  <si>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</si>
  <si>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</si>
  <si>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</si>
  <si>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</si>
  <si>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</si>
  <si>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</si>
  <si>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</si>
  <si>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</si>
  <si>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</si>
  <si>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</si>
  <si>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</si>
  <si>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</si>
  <si>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</si>
  <si>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</si>
  <si>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</si>
  <si>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</si>
  <si>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</si>
  <si>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</si>
  <si>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</si>
  <si>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</si>
  <si>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</si>
  <si>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</si>
  <si>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</si>
  <si>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</si>
  <si>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</si>
  <si>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</si>
  <si>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</si>
  <si>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</si>
  <si>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</si>
  <si>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</si>
  <si>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</si>
  <si>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</si>
  <si>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</si>
  <si>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</si>
  <si>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</si>
  <si>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</si>
  <si>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</si>
  <si>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</si>
  <si>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</si>
  <si>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</si>
  <si>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</si>
  <si>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</si>
  <si>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</si>
  <si>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</si>
  <si>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</si>
  <si>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</si>
  <si>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</si>
  <si>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</si>
  <si>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</si>
  <si>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</si>
  <si>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</si>
  <si>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</si>
  <si>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</si>
  <si>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</si>
  <si>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</si>
  <si>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</si>
  <si>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</si>
  <si>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</si>
  <si>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</si>
  <si>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</si>
  <si>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</si>
  <si>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</si>
  <si>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</si>
  <si>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</si>
  <si>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</si>
  <si>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</si>
  <si>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</si>
  <si>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</si>
  <si>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</si>
  <si>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</si>
  <si>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</si>
  <si>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</si>
  <si>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</si>
  <si>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</si>
  <si>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</si>
  <si>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</si>
  <si>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</si>
  <si>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</si>
  <si>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</si>
  <si>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</si>
  <si>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</si>
  <si>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</si>
  <si>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</si>
  <si>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</si>
  <si>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</si>
  <si>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</si>
  <si>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</si>
  <si>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</si>
  <si>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</si>
  <si>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</si>
  <si>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</si>
  <si>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</si>
  <si>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</si>
  <si>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</si>
  <si>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</si>
  <si>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</si>
  <si>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</si>
  <si>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</si>
  <si>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</si>
  <si>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</si>
  <si>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</si>
  <si>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</si>
  <si>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</si>
  <si>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</si>
  <si>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</si>
  <si>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</si>
  <si>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</si>
  <si>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</si>
  <si>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</si>
  <si>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</si>
  <si>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</si>
  <si>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</si>
  <si>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</si>
  <si>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</si>
  <si>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</si>
  <si>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</si>
  <si>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</si>
  <si>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</si>
  <si>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</si>
  <si>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</si>
  <si>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</si>
  <si>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</si>
  <si>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</si>
  <si>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</si>
  <si>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</si>
  <si>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</si>
  <si>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</si>
  <si>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</si>
  <si>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</si>
  <si>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</si>
  <si>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</si>
  <si>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</si>
  <si>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</si>
  <si>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</si>
  <si>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</si>
  <si>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</si>
  <si>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</si>
  <si>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</si>
  <si>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</si>
  <si>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</si>
  <si>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</si>
  <si>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</si>
  <si>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</si>
  <si>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</si>
  <si>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</si>
  <si>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</si>
  <si>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</si>
  <si>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</si>
  <si>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</si>
  <si>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</si>
  <si>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</si>
  <si>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</si>
  <si>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</si>
  <si>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</si>
  <si>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</si>
  <si>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</si>
  <si>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</si>
  <si>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</si>
  <si>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</si>
  <si>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</si>
  <si>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</si>
  <si>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</si>
  <si>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</si>
  <si>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</si>
  <si>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</si>
  <si>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</si>
  <si>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</si>
  <si>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</si>
  <si>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</si>
  <si>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</si>
  <si>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</si>
  <si>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</si>
  <si>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</si>
  <si>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</si>
  <si>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</si>
  <si>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</si>
  <si>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</si>
  <si>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</si>
  <si>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</si>
  <si>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</si>
  <si>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</si>
  <si>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</si>
  <si>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</si>
  <si>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</si>
  <si>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</si>
  <si>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</si>
  <si>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</si>
  <si>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</si>
  <si>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</si>
  <si>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</si>
  <si>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</si>
  <si>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</si>
  <si>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</si>
  <si>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</si>
  <si>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</si>
  <si>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</si>
  <si>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</si>
  <si>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</si>
  <si>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</si>
  <si>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</si>
  <si>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</si>
  <si>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</si>
  <si>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</si>
  <si>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</si>
  <si>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</si>
  <si>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</si>
  <si>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</si>
  <si>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</si>
  <si>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</si>
  <si>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</si>
  <si>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</si>
  <si>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</si>
  <si>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</si>
  <si>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</si>
  <si>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</si>
  <si>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</si>
  <si>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</si>
  <si>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</si>
  <si>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</si>
  <si>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</si>
  <si>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</si>
  <si>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</si>
  <si>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</si>
  <si>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</si>
  <si>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</si>
  <si>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</si>
  <si>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</si>
  <si>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</si>
  <si>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</si>
  <si>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</si>
  <si>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</si>
  <si>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</si>
  <si>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</si>
  <si>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</si>
  <si>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</si>
  <si>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</si>
  <si>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</si>
  <si>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</si>
  <si>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</si>
  <si>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</si>
  <si>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</si>
  <si>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</si>
  <si>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</si>
  <si>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</si>
  <si>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</si>
  <si>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</si>
  <si>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</si>
  <si>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</si>
  <si>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</si>
  <si>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</si>
  <si>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</si>
  <si>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</si>
  <si>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</si>
  <si>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</si>
  <si>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</si>
  <si>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</si>
  <si>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</si>
  <si>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</si>
  <si>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</si>
  <si>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</si>
  <si>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</si>
  <si>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</si>
  <si>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</si>
  <si>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</si>
  <si>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</si>
  <si>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</si>
  <si>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</si>
  <si>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</si>
  <si>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</si>
  <si>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</si>
  <si>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</si>
  <si>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</si>
  <si>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</si>
  <si>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</si>
  <si>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</si>
  <si>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</si>
  <si>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</si>
  <si>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</si>
  <si>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</si>
  <si>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</si>
  <si>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</si>
  <si>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</si>
  <si>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</si>
  <si>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</si>
  <si>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</si>
  <si>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</si>
  <si>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</si>
  <si>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</si>
  <si>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</si>
  <si>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</si>
  <si>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</si>
  <si>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</si>
  <si>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</si>
  <si>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</si>
  <si>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</si>
  <si>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</si>
  <si>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</si>
  <si>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</si>
  <si>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</si>
  <si>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</si>
  <si>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</si>
  <si>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</si>
  <si>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</si>
  <si>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</si>
  <si>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</si>
  <si>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</si>
  <si>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</si>
  <si>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</si>
  <si>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</si>
  <si>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</si>
  <si>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</si>
  <si>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</si>
  <si>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</si>
  <si>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</si>
  <si>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</si>
  <si>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</si>
  <si>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</si>
  <si>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</si>
  <si>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</si>
  <si>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</si>
  <si>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</si>
  <si>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</si>
  <si>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</si>
  <si>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</si>
  <si>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</si>
  <si>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</si>
  <si>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</si>
  <si>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</si>
  <si>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</si>
  <si>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</si>
  <si>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</si>
  <si>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</si>
  <si>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</si>
  <si>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</si>
  <si>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</si>
  <si>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</si>
  <si>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</si>
  <si>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</si>
  <si>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</si>
  <si>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</si>
  <si>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</si>
  <si>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</si>
  <si>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</si>
  <si>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</si>
  <si>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</si>
  <si>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</si>
  <si>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</si>
  <si>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</si>
  <si>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</si>
  <si>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</si>
  <si>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</si>
  <si>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</si>
  <si>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</si>
  <si>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</si>
  <si>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</si>
  <si>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</si>
  <si>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</si>
  <si>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</si>
  <si>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</si>
  <si>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</si>
  <si>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</si>
  <si>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</si>
  <si>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</si>
  <si>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</si>
  <si>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</si>
  <si>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</si>
  <si>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</si>
  <si>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</si>
  <si>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</si>
  <si>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</si>
  <si>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</si>
  <si>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</si>
  <si>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</si>
  <si>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</si>
  <si>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</si>
  <si>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</si>
  <si>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</si>
  <si>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</si>
  <si>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</si>
  <si>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</si>
  <si>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</si>
  <si>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</si>
  <si>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</si>
  <si>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</si>
  <si>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</si>
  <si>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</si>
  <si>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</si>
  <si>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</si>
  <si>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</si>
  <si>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</si>
  <si>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</si>
  <si>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</si>
  <si>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</si>
  <si>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</si>
  <si>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</si>
  <si>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</si>
  <si>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</si>
  <si>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</si>
  <si>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</si>
  <si>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</si>
  <si>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</si>
  <si>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</si>
  <si>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</si>
  <si>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</si>
  <si>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</si>
  <si>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</si>
  <si>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</si>
  <si>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</si>
  <si>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</si>
  <si>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</si>
  <si>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</si>
  <si>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</si>
  <si>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</si>
  <si>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</si>
  <si>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</si>
  <si>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</si>
  <si>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</si>
  <si>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</si>
  <si>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</si>
  <si>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</si>
  <si>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</si>
  <si>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</si>
  <si>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</si>
  <si>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</si>
  <si>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</si>
  <si>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</si>
  <si>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</si>
  <si>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</si>
  <si>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</si>
  <si>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</si>
  <si>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</si>
  <si>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</si>
  <si>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</si>
  <si>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</si>
  <si>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</si>
  <si>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</si>
  <si>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</si>
  <si>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</si>
  <si>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</si>
  <si>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</si>
  <si>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</si>
  <si>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</si>
  <si>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</si>
  <si>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</si>
  <si>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</si>
  <si>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</si>
  <si>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</si>
  <si>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</si>
  <si>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</si>
  <si>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</si>
  <si>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</si>
  <si>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</si>
  <si>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</si>
  <si>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</si>
  <si>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</si>
  <si>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</si>
  <si>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</si>
  <si>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</si>
  <si>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</si>
  <si>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</si>
  <si>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</si>
  <si>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</si>
  <si>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</si>
  <si>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</si>
  <si>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</si>
  <si>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</si>
  <si>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</si>
  <si>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</si>
  <si>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</si>
  <si>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</si>
  <si>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</si>
  <si>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</si>
  <si>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</si>
  <si>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</si>
  <si>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</si>
  <si>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</si>
  <si>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</si>
  <si>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</si>
  <si>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</si>
  <si>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</si>
  <si>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</si>
  <si>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</si>
  <si>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</si>
  <si>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</si>
  <si>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</si>
  <si>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</si>
  <si>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</si>
  <si>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</si>
  <si>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</si>
  <si>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</si>
  <si>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</si>
  <si>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</si>
  <si>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</si>
  <si>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</si>
  <si>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</si>
  <si>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</si>
  <si>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</si>
  <si>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</si>
  <si>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</si>
  <si>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</si>
  <si>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</si>
  <si>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</si>
  <si>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</si>
  <si>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</si>
  <si>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</si>
  <si>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</si>
  <si>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</si>
  <si>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</si>
  <si>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</si>
  <si>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</si>
  <si>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</si>
  <si>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</si>
  <si>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</si>
  <si>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</si>
  <si>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</si>
  <si>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</si>
  <si>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</si>
  <si>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</si>
  <si>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</si>
  <si>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</si>
  <si>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</si>
  <si>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</si>
  <si>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</si>
  <si>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</si>
  <si>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</si>
  <si>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</si>
  <si>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</si>
  <si>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</si>
  <si>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</si>
  <si>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</si>
  <si>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</si>
  <si>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</si>
  <si>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</si>
  <si>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</si>
  <si>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</si>
  <si>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</si>
  <si>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</si>
  <si>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</si>
  <si>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</si>
  <si>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</si>
  <si>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</si>
  <si>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</si>
  <si>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</si>
  <si>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</si>
  <si>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</si>
  <si>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</si>
  <si>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</si>
  <si>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</si>
  <si>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</si>
  <si>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</si>
  <si>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</si>
  <si>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</si>
  <si>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</si>
  <si>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</si>
  <si>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</si>
  <si>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</si>
  <si>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</si>
  <si>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</si>
  <si>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</si>
  <si>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</si>
  <si>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</si>
  <si>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</si>
  <si>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</si>
  <si>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</si>
  <si>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</si>
  <si>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</si>
  <si>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</si>
  <si>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</si>
  <si>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</si>
  <si>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</si>
  <si>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</si>
  <si>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</si>
  <si>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</si>
  <si>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</si>
  <si>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</si>
  <si>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</si>
  <si>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</si>
  <si>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</si>
  <si>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</si>
  <si>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</si>
  <si>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</si>
  <si>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</si>
  <si>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</si>
  <si>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</si>
  <si>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</si>
  <si>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</si>
  <si>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</si>
  <si>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</si>
  <si>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</si>
  <si>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</si>
  <si>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</si>
  <si>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</si>
  <si>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</si>
  <si>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</si>
  <si>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</si>
  <si>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</si>
  <si>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</si>
  <si>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</si>
  <si>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</si>
  <si>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</si>
  <si>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</si>
  <si>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</si>
  <si>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</si>
  <si>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</si>
  <si>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</si>
  <si>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</si>
  <si>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</si>
  <si>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</si>
  <si>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</si>
  <si>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</si>
  <si>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</si>
  <si>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</si>
  <si>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</si>
  <si>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</si>
  <si>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</si>
  <si>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</si>
  <si>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</si>
  <si>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</si>
  <si>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</si>
  <si>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</si>
  <si>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</si>
  <si>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</si>
  <si>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</si>
  <si>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</si>
  <si>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</si>
  <si>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</si>
  <si>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</si>
  <si>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</si>
  <si>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</si>
  <si>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</si>
  <si>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</si>
  <si>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</si>
  <si>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</si>
  <si>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</si>
  <si>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</si>
  <si>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</si>
  <si>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</si>
  <si>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</si>
  <si>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</si>
  <si>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</si>
  <si>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</si>
  <si>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</si>
  <si>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</si>
  <si>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</si>
  <si>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</si>
  <si>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</si>
  <si>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</si>
  <si>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</si>
  <si>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</si>
  <si>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</si>
  <si>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</si>
  <si>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</si>
  <si>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</si>
  <si>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</si>
  <si>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</si>
  <si>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</si>
  <si>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</si>
  <si>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</si>
  <si>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</si>
  <si>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</si>
  <si>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</si>
  <si>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</si>
  <si>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</si>
  <si>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</si>
  <si>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</si>
  <si>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</si>
  <si>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</si>
  <si>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</si>
  <si>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</si>
  <si>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</si>
  <si>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</si>
  <si>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</si>
  <si>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</si>
  <si>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</si>
  <si>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</si>
  <si>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</si>
  <si>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</si>
  <si>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</si>
  <si>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</si>
  <si>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</si>
  <si>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</si>
  <si>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</si>
  <si>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</si>
  <si>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</si>
  <si>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</si>
  <si>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</si>
  <si>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</si>
  <si>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</si>
  <si>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</si>
  <si>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</si>
  <si>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</si>
  <si>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</si>
  <si>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</si>
  <si>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</si>
  <si>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</si>
  <si>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</si>
  <si>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</si>
  <si>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</si>
  <si>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</si>
  <si>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</si>
  <si>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</si>
  <si>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</si>
  <si>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</si>
  <si>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</si>
  <si>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</si>
  <si>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</si>
  <si>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</si>
  <si>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</si>
  <si>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</si>
  <si>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</si>
  <si>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</si>
  <si>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</si>
  <si>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</si>
  <si>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</si>
  <si>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</si>
  <si>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</si>
  <si>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</si>
  <si>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</si>
  <si>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</si>
  <si>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</si>
  <si>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</si>
  <si>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</si>
  <si>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</si>
  <si>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</si>
  <si>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</si>
  <si>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</si>
  <si>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</si>
  <si>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</si>
  <si>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</si>
  <si>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</si>
  <si>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</si>
  <si>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</si>
  <si>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</si>
  <si>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</si>
  <si>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</si>
  <si>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</si>
  <si>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</si>
  <si>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</si>
  <si>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</si>
  <si>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</si>
  <si>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</si>
  <si>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</si>
  <si>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</si>
  <si>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</si>
  <si>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</si>
  <si>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</si>
  <si>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</si>
  <si>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</si>
  <si>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</si>
  <si>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</si>
  <si>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</si>
  <si>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</si>
  <si>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</si>
  <si>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</si>
  <si>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</si>
  <si>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</si>
  <si>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</si>
  <si>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</si>
  <si>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</si>
  <si>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</si>
  <si>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</si>
  <si>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</si>
  <si>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</si>
  <si>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</si>
  <si>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</si>
  <si>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</si>
  <si>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</si>
  <si>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</si>
  <si>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</si>
  <si>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</si>
  <si>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</si>
  <si>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</si>
  <si>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</si>
  <si>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</si>
  <si>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</si>
  <si>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</si>
  <si>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</si>
  <si>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</si>
  <si>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</si>
  <si>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</si>
  <si>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</si>
  <si>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</si>
  <si>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</si>
  <si>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</si>
  <si>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</si>
  <si>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</si>
  <si>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</si>
  <si>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</si>
  <si>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</si>
  <si>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</si>
  <si>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</si>
  <si>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</si>
  <si>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</si>
  <si>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</si>
  <si>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</si>
  <si>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</si>
  <si>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</si>
  <si>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</si>
  <si>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</si>
  <si>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</si>
  <si>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</si>
  <si>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</si>
  <si>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</si>
  <si>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</si>
  <si>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</si>
  <si>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</si>
  <si>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</si>
  <si>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</si>
  <si>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</si>
  <si>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</si>
  <si>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</si>
  <si>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</si>
  <si>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</si>
  <si>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</si>
  <si>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</si>
  <si>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</si>
  <si>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</si>
  <si>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</si>
  <si>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</si>
  <si>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</si>
  <si>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</si>
  <si>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</si>
  <si>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</si>
  <si>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</si>
  <si>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</si>
  <si>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</si>
  <si>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</si>
  <si>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</si>
  <si>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</si>
  <si>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</si>
  <si>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</si>
  <si>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</si>
  <si>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</si>
  <si>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</si>
  <si>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</si>
  <si>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</si>
  <si>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</si>
  <si>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</si>
  <si>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</si>
  <si>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</si>
  <si>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</si>
  <si>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</si>
  <si>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</si>
  <si>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</si>
  <si>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</si>
  <si>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</si>
  <si>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</si>
  <si>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</si>
  <si>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</si>
  <si>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</si>
  <si>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</si>
  <si>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</si>
  <si>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</si>
  <si>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</si>
  <si>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</si>
  <si>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</si>
  <si>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</si>
  <si>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</si>
  <si>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</si>
  <si>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</si>
  <si>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</si>
  <si>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</si>
  <si>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</si>
  <si>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</si>
  <si>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</si>
  <si>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</si>
  <si>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</si>
  <si>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</si>
  <si>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</si>
  <si>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</si>
  <si>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</si>
  <si>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</si>
  <si>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</si>
  <si>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</si>
  <si>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</si>
  <si>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</si>
  <si>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</si>
  <si>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</si>
  <si>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</si>
  <si>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</si>
  <si>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</si>
  <si>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</si>
  <si>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</si>
  <si>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</si>
  <si>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</si>
  <si>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</si>
  <si>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</si>
  <si>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</si>
  <si>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</si>
  <si>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</si>
  <si>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</si>
  <si>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</si>
  <si>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</si>
  <si>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</si>
  <si>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</si>
  <si>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</si>
  <si>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</si>
  <si>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</si>
  <si>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</si>
  <si>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</si>
  <si>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</si>
  <si>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</si>
  <si>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</si>
  <si>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</si>
  <si>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</si>
  <si>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</si>
  <si>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</si>
  <si>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</si>
  <si>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</si>
  <si>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</si>
  <si>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</si>
  <si>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</si>
  <si>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</si>
  <si>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</si>
  <si>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</si>
  <si>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</si>
  <si>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</si>
  <si>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</si>
  <si>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</si>
  <si>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</si>
  <si>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</si>
  <si>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</si>
  <si>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</si>
  <si>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</si>
  <si>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</si>
  <si>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</si>
  <si>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</si>
  <si>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</si>
  <si>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</si>
  <si>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</si>
  <si>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</si>
  <si>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</si>
  <si>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</si>
  <si>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</si>
  <si>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</si>
  <si>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</si>
  <si>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</si>
  <si>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</si>
  <si>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</si>
  <si>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</si>
  <si>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</si>
  <si>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</si>
  <si>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</si>
  <si>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</si>
  <si>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</si>
  <si>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</si>
  <si>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</si>
  <si>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</si>
  <si>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</si>
  <si>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</si>
  <si>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</si>
  <si>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</si>
  <si>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</si>
  <si>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</si>
  <si>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</si>
  <si>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</si>
  <si>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</si>
  <si>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</si>
  <si>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</si>
  <si>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</si>
  <si>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</si>
  <si>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</si>
  <si>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</si>
  <si>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</si>
  <si>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</si>
  <si>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</si>
  <si>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</si>
  <si>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</si>
  <si>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</si>
  <si>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</si>
  <si>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</si>
  <si>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</si>
  <si>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</si>
  <si>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</si>
  <si>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</si>
  <si>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</si>
  <si>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</si>
  <si>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</si>
  <si>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</si>
  <si>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</si>
  <si>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</si>
  <si>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</si>
  <si>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</si>
  <si>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</si>
  <si>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</si>
  <si>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</si>
  <si>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</si>
  <si>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</si>
  <si>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</si>
  <si>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</si>
  <si>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</si>
  <si>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</si>
  <si>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</si>
  <si>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</si>
  <si>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</si>
  <si>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</si>
  <si>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</si>
  <si>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</si>
  <si>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</si>
  <si>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</si>
  <si>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</si>
  <si>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</si>
  <si>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</si>
  <si>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</si>
  <si>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</si>
  <si>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</si>
  <si>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</si>
  <si>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</si>
  <si>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</si>
  <si>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</si>
  <si>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</si>
  <si>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</si>
  <si>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</si>
  <si>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</si>
  <si>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</si>
  <si>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</si>
  <si>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</si>
  <si>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</si>
  <si>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</si>
  <si>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</si>
  <si>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</si>
  <si>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</si>
  <si>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</si>
  <si>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</si>
  <si>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</si>
  <si>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</si>
  <si>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</si>
  <si>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</si>
  <si>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</si>
  <si>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</si>
  <si>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</si>
  <si>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</si>
  <si>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</si>
  <si>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</si>
  <si>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</si>
  <si>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</si>
  <si>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</si>
  <si>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</si>
  <si>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</si>
  <si>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</si>
  <si>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</si>
  <si>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</si>
  <si>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</si>
  <si>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</si>
  <si>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</si>
  <si>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</si>
  <si>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</si>
  <si>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</si>
  <si>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</si>
  <si>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</si>
  <si>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</si>
  <si>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</si>
  <si>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</si>
  <si>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</si>
  <si>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</si>
  <si>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</si>
  <si>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</si>
  <si>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</si>
  <si>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</si>
  <si>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</si>
  <si>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</si>
  <si>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</si>
  <si>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</si>
  <si>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</si>
  <si>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</si>
  <si>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</si>
  <si>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</si>
  <si>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</si>
  <si>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</si>
  <si>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</si>
  <si>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</si>
  <si>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</si>
  <si>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</si>
  <si>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</si>
  <si>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</si>
  <si>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</si>
  <si>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</si>
  <si>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</si>
  <si>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</si>
  <si>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</si>
  <si>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</si>
  <si>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</si>
  <si>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</si>
  <si>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</si>
  <si>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</si>
  <si>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</si>
  <si>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</si>
  <si>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</si>
  <si>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</si>
  <si>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</si>
  <si>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</si>
  <si>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</si>
  <si>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</si>
  <si>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</si>
  <si>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</si>
  <si>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</si>
  <si>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</si>
  <si>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</si>
  <si>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</si>
  <si>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</si>
  <si>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</si>
  <si>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</si>
  <si>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</si>
  <si>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</si>
  <si>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</si>
  <si>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</si>
  <si>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</si>
  <si>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</si>
  <si>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</si>
  <si>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</si>
  <si>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</si>
  <si>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</si>
  <si>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</si>
  <si>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</si>
  <si>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</si>
  <si>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</si>
  <si>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</si>
  <si>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</si>
  <si>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</si>
  <si>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</si>
  <si>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</si>
  <si>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</si>
  <si>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</si>
  <si>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</si>
  <si>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</si>
  <si>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</si>
  <si>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</si>
  <si>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</si>
  <si>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</si>
  <si>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</si>
  <si>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</si>
  <si>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</si>
  <si>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</si>
  <si>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</si>
  <si>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</si>
  <si>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</si>
  <si>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</si>
  <si>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</si>
  <si>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</si>
  <si>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</si>
  <si>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</si>
  <si>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</si>
  <si>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</si>
  <si>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</si>
  <si>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</si>
  <si>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</si>
  <si>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</si>
  <si>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</si>
  <si>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</si>
  <si>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</si>
  <si>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</si>
  <si>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</si>
  <si>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</si>
  <si>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</si>
  <si>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</si>
  <si>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</si>
  <si>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</si>
  <si>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</si>
  <si>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</si>
  <si>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</si>
  <si>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</si>
  <si>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</si>
  <si>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</si>
  <si>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</si>
  <si>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</si>
  <si>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</si>
  <si>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</si>
  <si>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</si>
  <si>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</si>
  <si>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</si>
  <si>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</si>
  <si>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</si>
  <si>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</si>
  <si>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</si>
  <si>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</si>
  <si>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</si>
  <si>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</si>
  <si>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</si>
  <si>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</si>
  <si>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</si>
  <si>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</si>
  <si>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</si>
  <si>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</si>
  <si>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</si>
  <si>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</si>
  <si>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</si>
  <si>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</si>
  <si>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</si>
  <si>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</si>
  <si>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</si>
  <si>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</si>
  <si>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</si>
  <si>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</si>
  <si>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</si>
  <si>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</si>
  <si>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</si>
  <si>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</si>
  <si>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</si>
  <si>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</si>
  <si>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</si>
  <si>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</si>
  <si>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</si>
  <si>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</si>
  <si>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</si>
  <si>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</si>
  <si>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</si>
  <si>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</si>
  <si>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</si>
  <si>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</si>
  <si>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</si>
  <si>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</si>
  <si>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</si>
  <si>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</si>
  <si>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</si>
  <si>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</si>
  <si>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</si>
  <si>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</si>
  <si>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</si>
  <si>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</si>
  <si>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</si>
  <si>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</si>
  <si>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</si>
  <si>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</si>
  <si>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</si>
  <si>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</si>
  <si>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</si>
  <si>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</si>
  <si>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</si>
  <si>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</si>
  <si>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</si>
  <si>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</si>
  <si>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</si>
  <si>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</si>
  <si>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</si>
  <si>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</si>
  <si>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</si>
  <si>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</si>
  <si>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</si>
  <si>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</si>
  <si>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</si>
  <si>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</si>
  <si>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</si>
  <si>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</si>
  <si>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</si>
  <si>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</si>
  <si>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</si>
  <si>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</si>
  <si>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</si>
  <si>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</si>
  <si>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</si>
  <si>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</si>
  <si>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</si>
  <si>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</si>
  <si>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</si>
  <si>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</si>
  <si>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</si>
  <si>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</si>
  <si>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</si>
  <si>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</si>
  <si>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</si>
  <si>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</si>
  <si>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</si>
  <si>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</si>
  <si>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</si>
  <si>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</si>
  <si>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</si>
  <si>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</si>
  <si>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</si>
  <si>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</si>
  <si>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</si>
  <si>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</si>
  <si>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</si>
  <si>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</si>
  <si>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</si>
  <si>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</si>
  <si>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</si>
  <si>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</si>
  <si>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</si>
  <si>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</si>
  <si>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</si>
  <si>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</si>
  <si>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</si>
  <si>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</si>
  <si>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</si>
  <si>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</si>
  <si>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</si>
  <si>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</si>
  <si>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</si>
  <si>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</si>
  <si>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</si>
  <si>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</si>
  <si>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</si>
  <si>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</si>
  <si>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</si>
  <si>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</si>
  <si>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</si>
  <si>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</si>
  <si>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</si>
  <si>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</si>
  <si>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</si>
  <si>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</si>
  <si>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</si>
  <si>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</si>
  <si>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</si>
  <si>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</si>
  <si>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</si>
  <si>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</si>
  <si>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</si>
  <si>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</si>
  <si>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</si>
  <si>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</si>
  <si>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</si>
  <si>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</si>
  <si>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</si>
  <si>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</si>
  <si>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</si>
  <si>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</si>
  <si>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</si>
  <si>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</si>
  <si>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</si>
  <si>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</si>
  <si>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</si>
  <si>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</si>
  <si>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</si>
  <si>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</si>
  <si>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</si>
  <si>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</si>
  <si>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</si>
  <si>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</si>
  <si>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</si>
  <si>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</si>
  <si>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</si>
  <si>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</si>
  <si>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</si>
  <si>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</si>
  <si>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</si>
  <si>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</si>
  <si>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</si>
  <si>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</si>
  <si>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</si>
  <si>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</si>
  <si>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</si>
  <si>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</si>
  <si>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</si>
  <si>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</si>
  <si>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</si>
  <si>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</si>
  <si>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</si>
  <si>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</si>
  <si>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</si>
  <si>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</si>
  <si>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</si>
  <si>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</si>
  <si>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</si>
  <si>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</si>
  <si>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</si>
  <si>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</si>
  <si>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</si>
  <si>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</si>
  <si>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</si>
  <si>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</si>
  <si>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</si>
  <si>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</si>
  <si>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</si>
  <si>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</si>
  <si>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</si>
  <si>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</si>
  <si>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</si>
  <si>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</si>
  <si>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</si>
  <si>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</si>
  <si>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</si>
  <si>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</si>
  <si>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</si>
  <si>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</si>
  <si>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</si>
  <si>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</si>
  <si>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</si>
  <si>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</si>
  <si>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</si>
  <si>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</si>
  <si>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</si>
  <si>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</si>
  <si>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</si>
  <si>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</si>
  <si>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</si>
  <si>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</si>
  <si>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</si>
  <si>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</si>
  <si>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</si>
  <si>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</si>
  <si>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</si>
  <si>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</si>
  <si>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</si>
  <si>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</si>
  <si>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</si>
  <si>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</si>
  <si>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</si>
  <si>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</si>
  <si>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</si>
  <si>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</si>
  <si>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</si>
  <si>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</si>
  <si>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</si>
  <si>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</si>
  <si>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</si>
  <si>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</si>
  <si>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</si>
  <si>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</si>
  <si>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</si>
  <si>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</si>
  <si>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</si>
  <si>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</si>
  <si>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</si>
  <si>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</si>
  <si>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</si>
  <si>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</si>
  <si>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</si>
  <si>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</si>
  <si>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</si>
  <si>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</si>
  <si>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</si>
  <si>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</si>
  <si>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</si>
  <si>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</si>
  <si>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</si>
  <si>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</si>
  <si>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</si>
  <si>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</si>
  <si>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</si>
  <si>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</si>
  <si>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</si>
  <si>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</si>
  <si>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</si>
  <si>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</si>
  <si>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</si>
  <si>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</si>
  <si>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</si>
  <si>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</si>
  <si>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</si>
  <si>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</si>
  <si>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</si>
  <si>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</si>
  <si>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</si>
  <si>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</si>
  <si>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</si>
  <si>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</si>
  <si>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</si>
  <si>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</si>
  <si>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</si>
  <si>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</si>
  <si>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</si>
  <si>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</si>
  <si>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</si>
  <si>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</si>
  <si>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</si>
  <si>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</si>
  <si>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</si>
  <si>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</si>
  <si>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</si>
  <si>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</si>
  <si>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</si>
  <si>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</si>
  <si>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</si>
  <si>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</si>
  <si>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</si>
  <si>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</si>
  <si>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</si>
  <si>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</si>
  <si>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</si>
  <si>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</si>
  <si>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</si>
  <si>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</si>
  <si>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</si>
  <si>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</si>
  <si>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</si>
  <si>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</si>
  <si>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</si>
  <si>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</si>
  <si>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</si>
  <si>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</si>
  <si>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</si>
  <si>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</si>
  <si>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</si>
  <si>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</si>
  <si>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</si>
  <si>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</si>
  <si>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</si>
  <si>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</si>
  <si>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</si>
  <si>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</si>
  <si>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</si>
  <si>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</si>
  <si>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</si>
  <si>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</si>
  <si>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</si>
  <si>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</si>
  <si>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</si>
  <si>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</si>
  <si>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</si>
  <si>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</si>
  <si>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</si>
  <si>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</si>
  <si>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</si>
  <si>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</si>
  <si>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</si>
  <si>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</si>
  <si>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</si>
  <si>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</si>
  <si>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</si>
  <si>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</si>
  <si>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</si>
  <si>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</si>
  <si>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</si>
  <si>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</si>
  <si>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</si>
  <si>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</si>
  <si>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</si>
  <si>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</si>
  <si>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</si>
  <si>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</si>
  <si>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</si>
  <si>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</si>
  <si>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</si>
  <si>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</si>
  <si>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</si>
  <si>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</si>
  <si>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</si>
  <si>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</si>
  <si>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</si>
  <si>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</si>
  <si>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</si>
  <si>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</si>
  <si>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</si>
  <si>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</si>
  <si>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</si>
  <si>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</si>
  <si>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</si>
  <si>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</si>
  <si>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</si>
  <si>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</si>
  <si>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</si>
  <si>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</si>
  <si>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</si>
  <si>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</si>
  <si>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</si>
  <si>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</si>
  <si>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</si>
  <si>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</si>
  <si>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</si>
  <si>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</si>
  <si>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</si>
  <si>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</si>
  <si>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</si>
  <si>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</si>
  <si>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</si>
  <si>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</si>
  <si>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</si>
  <si>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</si>
  <si>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</si>
  <si>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</si>
  <si>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</si>
  <si>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</si>
  <si>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</si>
  <si>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</si>
  <si>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</si>
  <si>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</si>
  <si>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</si>
  <si>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</si>
  <si>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</si>
  <si>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</si>
  <si>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</si>
  <si>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</si>
  <si>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</si>
  <si>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</si>
  <si>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</si>
  <si>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</si>
  <si>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</si>
  <si>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</si>
  <si>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</si>
  <si>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</si>
  <si>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</si>
  <si>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</si>
  <si>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</si>
  <si>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</si>
  <si>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</si>
  <si>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</si>
  <si>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</si>
  <si>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</si>
  <si>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</si>
  <si>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</si>
  <si>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</si>
  <si>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</si>
  <si>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</si>
  <si>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</si>
  <si>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</si>
  <si>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</si>
  <si>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</si>
  <si>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</si>
  <si>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</si>
  <si>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</si>
  <si>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</si>
  <si>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</si>
  <si>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</si>
  <si>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</si>
  <si>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</si>
  <si>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</si>
  <si>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</si>
  <si>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</si>
  <si>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</si>
  <si>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</si>
  <si>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</si>
  <si>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</si>
  <si>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</si>
  <si>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</si>
  <si>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</si>
  <si>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</si>
  <si>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</si>
  <si>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</si>
  <si>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</si>
  <si>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</si>
  <si>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</si>
  <si>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</si>
  <si>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</si>
  <si>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</si>
  <si>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</si>
  <si>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</si>
  <si>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</si>
  <si>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</si>
  <si>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</si>
  <si>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</si>
  <si>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</si>
  <si>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</si>
  <si>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</si>
  <si>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</si>
  <si>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</si>
  <si>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</si>
  <si>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</si>
  <si>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</si>
  <si>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</si>
  <si>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</si>
  <si>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</si>
  <si>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</si>
  <si>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</si>
  <si>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</si>
  <si>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</si>
  <si>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</si>
  <si>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</si>
  <si>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</si>
  <si>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</si>
  <si>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</si>
  <si>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</si>
  <si>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</si>
  <si>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</si>
  <si>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</si>
  <si>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</si>
  <si>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</si>
  <si>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</si>
  <si>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</si>
  <si>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</si>
  <si>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</si>
  <si>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</si>
  <si>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</si>
  <si>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</si>
  <si>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</si>
  <si>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</si>
  <si>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</si>
  <si>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</si>
  <si>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</si>
  <si>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</si>
  <si>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</si>
  <si>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</si>
  <si>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</si>
  <si>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</si>
  <si>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</si>
  <si>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</si>
  <si>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</si>
  <si>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</si>
  <si>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</si>
  <si>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</si>
  <si>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</si>
  <si>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</si>
  <si>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</si>
  <si>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</si>
  <si>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</si>
  <si>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</si>
  <si>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</si>
  <si>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</si>
  <si>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</si>
  <si>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</si>
  <si>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</si>
  <si>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</si>
  <si>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</si>
  <si>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</si>
  <si>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</si>
  <si>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</si>
  <si>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</si>
  <si>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</si>
  <si>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</si>
  <si>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</si>
  <si>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</si>
  <si>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</si>
  <si>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</si>
  <si>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</si>
  <si>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</si>
  <si>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</si>
  <si>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</si>
  <si>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</si>
  <si>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</si>
  <si>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</si>
  <si>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</si>
  <si>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</si>
  <si>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</si>
  <si>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</si>
  <si>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</si>
  <si>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</si>
  <si>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</si>
  <si>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</si>
  <si>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</si>
  <si>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</si>
  <si>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</si>
  <si>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</si>
  <si>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</si>
  <si>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</si>
  <si>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</si>
  <si>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</si>
  <si>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</si>
  <si>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</si>
  <si>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</si>
  <si>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</si>
  <si>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</si>
  <si>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</si>
  <si>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</si>
  <si>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</si>
  <si>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</si>
  <si>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</si>
  <si>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</si>
  <si>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</si>
  <si>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</si>
  <si>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</si>
  <si>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</si>
  <si>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</si>
  <si>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</si>
  <si>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</si>
  <si>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</si>
  <si>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</si>
  <si>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</si>
  <si>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</si>
  <si>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</si>
  <si>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</si>
  <si>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</si>
  <si>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</si>
  <si>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</si>
  <si>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</si>
  <si>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</si>
  <si>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</si>
  <si>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</si>
  <si>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</si>
  <si>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</si>
  <si>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</si>
  <si>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</si>
  <si>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</si>
  <si>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</si>
  <si>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</si>
  <si>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</si>
  <si>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</si>
  <si>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</si>
  <si>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</si>
  <si>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</si>
  <si>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</si>
  <si>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</si>
  <si>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</si>
  <si>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</si>
  <si>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</si>
  <si>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</si>
  <si>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</si>
  <si>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</si>
  <si>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</si>
  <si>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</si>
  <si>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</si>
  <si>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</si>
  <si>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</si>
  <si>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</si>
  <si>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</si>
  <si>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</si>
  <si>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</si>
  <si>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</si>
  <si>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</si>
  <si>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</si>
  <si>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</si>
  <si>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</si>
  <si>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</si>
  <si>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</si>
  <si>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</si>
  <si>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</si>
  <si>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</si>
  <si>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</si>
  <si>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</si>
  <si>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</si>
  <si>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</si>
  <si>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</si>
  <si>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</si>
  <si>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</si>
  <si>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</si>
  <si>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</si>
  <si>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</si>
  <si>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</si>
  <si>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</si>
  <si>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</si>
  <si>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</si>
  <si>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</si>
  <si>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</si>
  <si>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</si>
  <si>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</si>
  <si>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</si>
  <si>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</si>
  <si>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</si>
  <si>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</si>
  <si>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</si>
  <si>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</si>
  <si>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</si>
  <si>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</si>
  <si>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</si>
  <si>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</si>
  <si>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</si>
  <si>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</si>
  <si>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</si>
  <si>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</si>
  <si>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</si>
  <si>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</si>
  <si>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</si>
  <si>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</si>
  <si>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</si>
  <si>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</si>
  <si>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</si>
  <si>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</si>
  <si>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</si>
  <si>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</si>
  <si>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</si>
  <si>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</si>
  <si>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</si>
  <si>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</si>
  <si>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</si>
  <si>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</si>
  <si>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</si>
  <si>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</si>
  <si>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</si>
  <si>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</si>
  <si>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</si>
  <si>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</si>
  <si>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</si>
  <si>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</si>
  <si>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</si>
  <si>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</si>
  <si>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</si>
  <si>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</si>
  <si>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</si>
  <si>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</si>
  <si>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</si>
  <si>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</si>
  <si>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</si>
  <si>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</si>
  <si>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</si>
  <si>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</si>
  <si>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</si>
  <si>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</si>
  <si>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</si>
  <si>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</si>
  <si>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</si>
  <si>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</si>
  <si>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</si>
  <si>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</si>
  <si>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</si>
  <si>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</si>
  <si>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</si>
  <si>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</si>
  <si>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</si>
  <si>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</si>
  <si>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</si>
  <si>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</si>
  <si>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</si>
  <si>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</si>
  <si>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</si>
  <si>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</si>
  <si>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</si>
  <si>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</si>
  <si>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</si>
  <si>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</si>
  <si>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</si>
  <si>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</si>
  <si>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</si>
  <si>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</si>
  <si>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</si>
  <si>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</si>
  <si>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</si>
  <si>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</si>
  <si>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</si>
  <si>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</si>
  <si>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</si>
  <si>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</si>
  <si>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</si>
  <si>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</si>
  <si>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</si>
  <si>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</si>
  <si>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</si>
  <si>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</si>
  <si>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</si>
  <si>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</si>
  <si>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</si>
  <si>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</si>
  <si>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</si>
  <si>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</si>
  <si>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</si>
  <si>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</si>
  <si>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</si>
  <si>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</si>
  <si>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</si>
  <si>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</si>
  <si>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</si>
  <si>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</si>
  <si>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</si>
  <si>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</si>
  <si>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</si>
  <si>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</si>
  <si>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</si>
  <si>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</si>
  <si>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</si>
  <si>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</si>
  <si>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</si>
  <si>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</si>
  <si>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</si>
  <si>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</si>
  <si>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</si>
  <si>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</si>
  <si>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</si>
  <si>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</si>
  <si>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</si>
  <si>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</si>
  <si>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</si>
  <si>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</si>
  <si>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</si>
  <si>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</si>
  <si>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</si>
  <si>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</si>
  <si>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</si>
  <si>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</si>
  <si>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</si>
  <si>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</si>
  <si>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</si>
  <si>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</si>
  <si>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</si>
  <si>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</si>
  <si>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</si>
  <si>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</si>
  <si>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</si>
  <si>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</si>
  <si>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</si>
  <si>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</si>
  <si>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</si>
  <si>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</si>
  <si>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</si>
  <si>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</si>
  <si>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</si>
  <si>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</si>
  <si>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</si>
  <si>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</si>
  <si>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</si>
  <si>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</si>
  <si>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</si>
  <si>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</si>
  <si>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</si>
  <si>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</si>
  <si>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</si>
  <si>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</si>
  <si>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</si>
  <si>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</si>
  <si>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</si>
  <si>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</si>
  <si>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</si>
  <si>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</si>
  <si>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</si>
  <si>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</si>
  <si>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</si>
  <si>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</si>
  <si>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</si>
  <si>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</si>
  <si>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</si>
  <si>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</si>
  <si>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</si>
  <si>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</si>
  <si>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</si>
  <si>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</si>
  <si>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</si>
  <si>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</si>
  <si>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</si>
  <si>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</si>
  <si>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</si>
  <si>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</si>
  <si>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</si>
  <si>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</si>
  <si>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</si>
  <si>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</si>
  <si>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</si>
  <si>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</si>
  <si>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</si>
  <si>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</si>
  <si>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</si>
  <si>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</si>
  <si>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</si>
  <si>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</si>
  <si>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</si>
  <si>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</si>
  <si>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</si>
  <si>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</si>
  <si>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</si>
  <si>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</si>
  <si>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</si>
  <si>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</si>
  <si>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</si>
  <si>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</si>
  <si>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</si>
  <si>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</si>
  <si>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</si>
  <si>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</si>
  <si>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</si>
  <si>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</si>
  <si>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</si>
  <si>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</si>
  <si>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</si>
  <si>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</si>
  <si>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</si>
  <si>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</si>
  <si>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</si>
  <si>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</si>
  <si>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</si>
  <si>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</si>
  <si>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</si>
  <si>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</si>
  <si>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</si>
  <si>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</si>
  <si>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</si>
  <si>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</si>
  <si>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</si>
  <si>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</si>
  <si>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</si>
  <si>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</si>
  <si>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</si>
  <si>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</si>
  <si>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</si>
  <si>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</si>
  <si>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</si>
  <si>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</si>
  <si>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</si>
  <si>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</si>
  <si>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</si>
  <si>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</si>
  <si>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</si>
  <si>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</si>
  <si>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</si>
  <si>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</si>
  <si>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</si>
  <si>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</si>
  <si>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</si>
  <si>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</si>
  <si>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</si>
  <si>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</si>
  <si>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</si>
  <si>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</si>
  <si>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</si>
  <si>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</si>
  <si>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</si>
  <si>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</si>
  <si>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</si>
  <si>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</si>
  <si>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</si>
  <si>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</si>
  <si>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</si>
  <si>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</si>
  <si>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</si>
  <si>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</si>
  <si>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</si>
  <si>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</si>
  <si>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</si>
  <si>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</si>
  <si>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</si>
  <si>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</si>
  <si>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</si>
  <si>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</si>
  <si>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</si>
  <si>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</si>
  <si>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</si>
  <si>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</si>
  <si>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</si>
  <si>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</si>
  <si>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</si>
  <si>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</si>
  <si>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</si>
  <si>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</si>
  <si>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</si>
  <si>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</si>
  <si>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</si>
  <si>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</si>
  <si>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</si>
  <si>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</si>
  <si>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</si>
  <si>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</si>
  <si>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</si>
  <si>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</si>
  <si>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</si>
  <si>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</si>
  <si>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</si>
  <si>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</si>
  <si>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</si>
  <si>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</si>
  <si>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</si>
  <si>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</si>
  <si>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</si>
  <si>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</si>
  <si>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</si>
  <si>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</si>
  <si>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</si>
  <si>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</si>
  <si>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</si>
  <si>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</si>
  <si>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</si>
  <si>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</si>
  <si>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</si>
  <si>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</si>
  <si>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</si>
  <si>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</si>
  <si>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</si>
  <si>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</si>
  <si>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</si>
  <si>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</si>
  <si>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</si>
  <si>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</si>
  <si>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</si>
  <si>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</si>
  <si>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</si>
  <si>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</si>
  <si>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</si>
  <si>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</si>
  <si>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</si>
  <si>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</si>
  <si>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</si>
  <si>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</si>
  <si>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</si>
  <si>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</si>
  <si>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</si>
  <si>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</si>
  <si>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</si>
  <si>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</si>
  <si>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</si>
  <si>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</si>
  <si>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</si>
  <si>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</si>
  <si>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</si>
  <si>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</si>
  <si>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</si>
  <si>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</si>
  <si>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</si>
  <si>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</si>
  <si>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</si>
  <si>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</si>
  <si>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</si>
  <si>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</si>
  <si>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</si>
  <si>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</si>
  <si>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</si>
  <si>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</si>
  <si>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</si>
  <si>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</si>
  <si>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</si>
  <si>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</si>
  <si>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</si>
  <si>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</si>
  <si>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</si>
  <si>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</si>
  <si>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</si>
  <si>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</si>
  <si>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</si>
  <si>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</si>
  <si>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</si>
  <si>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</si>
  <si>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</si>
  <si>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</si>
  <si>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</si>
  <si>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</si>
  <si>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</si>
  <si>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</si>
  <si>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</si>
  <si>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</si>
  <si>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</si>
  <si>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</si>
  <si>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</si>
  <si>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</si>
  <si>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</si>
  <si>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</si>
  <si>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</si>
  <si>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</si>
  <si>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</si>
  <si>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</si>
  <si>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</si>
  <si>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</si>
  <si>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</si>
  <si>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</si>
  <si>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</si>
  <si>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</si>
  <si>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</si>
  <si>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</si>
  <si>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</si>
  <si>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</si>
  <si>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</si>
  <si>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</si>
  <si>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</si>
  <si>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</si>
  <si>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</si>
  <si>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</si>
  <si>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</si>
  <si>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</si>
  <si>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</si>
  <si>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</si>
  <si>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</si>
  <si>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</si>
  <si>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</si>
  <si>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</si>
  <si>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</si>
  <si>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</si>
  <si>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</si>
  <si>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</si>
  <si>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</si>
  <si>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</si>
  <si>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</si>
  <si>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</si>
  <si>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</si>
  <si>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</si>
  <si>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</si>
  <si>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</si>
  <si>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</si>
  <si>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</si>
  <si>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</si>
  <si>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</si>
  <si>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</si>
  <si>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</si>
  <si>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</si>
  <si>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</si>
  <si>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</si>
  <si>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</si>
  <si>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</si>
  <si>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</si>
  <si>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</si>
  <si>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</si>
  <si>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</si>
  <si>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</si>
  <si>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</si>
  <si>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</si>
  <si>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</si>
  <si>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</si>
  <si>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</si>
  <si>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</si>
  <si>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</si>
  <si>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</si>
  <si>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</si>
  <si>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</si>
  <si>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</si>
  <si>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</si>
  <si>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</si>
  <si>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</si>
  <si>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</si>
  <si>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</si>
  <si>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</si>
  <si>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</si>
  <si>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</si>
  <si>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</si>
  <si>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</si>
  <si>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</si>
  <si>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</si>
  <si>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</si>
  <si>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</si>
  <si>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</si>
  <si>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</si>
  <si>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</si>
  <si>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</si>
  <si>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</si>
  <si>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</si>
  <si>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</si>
  <si>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</si>
  <si>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</si>
  <si>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</si>
  <si>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</si>
  <si>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</si>
  <si>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</si>
  <si>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</si>
  <si>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</si>
  <si>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</si>
  <si>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</si>
  <si>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</si>
  <si>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</si>
  <si>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</si>
  <si>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</si>
  <si>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</si>
  <si>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</si>
  <si>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</si>
  <si>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</si>
  <si>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</si>
  <si>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</si>
  <si>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</si>
  <si>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</si>
  <si>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</si>
  <si>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</si>
  <si>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</si>
  <si>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</si>
  <si>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</si>
  <si>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</si>
  <si>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</si>
  <si>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</si>
  <si>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</si>
  <si>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</si>
  <si>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</si>
  <si>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</si>
  <si>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</si>
  <si>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</si>
  <si>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</si>
  <si>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</si>
  <si>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</si>
  <si>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</si>
  <si>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</si>
  <si>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</si>
  <si>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</si>
  <si>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</si>
  <si>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</si>
  <si>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</si>
  <si>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</si>
  <si>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</si>
  <si>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</si>
  <si>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</si>
  <si>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</si>
  <si>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</si>
  <si>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</si>
  <si>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</si>
  <si>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</si>
  <si>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</si>
  <si>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</si>
  <si>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</si>
  <si>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</si>
  <si>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</si>
  <si>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</si>
  <si>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</si>
  <si>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</si>
  <si>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</si>
  <si>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</si>
  <si>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</si>
  <si>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</si>
  <si>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</si>
  <si>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</si>
  <si>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</si>
  <si>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</si>
  <si>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</si>
  <si>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</si>
  <si>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</si>
  <si>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</si>
  <si>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</si>
  <si>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</si>
  <si>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</si>
  <si>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</si>
  <si>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</si>
  <si>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</si>
  <si>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</si>
  <si>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</si>
  <si>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</si>
  <si>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</si>
  <si>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</si>
  <si>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</si>
  <si>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</si>
  <si>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</si>
  <si>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</si>
  <si>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</si>
  <si>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</si>
  <si>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</si>
  <si>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</si>
  <si>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</si>
  <si>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</si>
  <si>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</si>
  <si>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</si>
  <si>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</si>
  <si>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</si>
  <si>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</si>
  <si>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</si>
  <si>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</si>
  <si>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</si>
  <si>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</si>
  <si>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</si>
  <si>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</si>
  <si>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</si>
  <si>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</si>
  <si>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</si>
  <si>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</si>
  <si>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</si>
  <si>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</si>
  <si>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</si>
  <si>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</si>
  <si>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</si>
  <si>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</si>
  <si>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</si>
  <si>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</si>
  <si>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</si>
  <si>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</si>
  <si>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</si>
  <si>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</si>
  <si>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</si>
  <si>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</si>
  <si>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</si>
  <si>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</si>
  <si>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</si>
  <si>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</si>
  <si>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</si>
  <si>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</si>
  <si>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</si>
  <si>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</si>
  <si>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</si>
  <si>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</si>
  <si>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</si>
  <si>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</si>
  <si>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</si>
  <si>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</si>
  <si>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</si>
  <si>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</si>
  <si>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</si>
  <si>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</si>
  <si>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</si>
  <si>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</si>
  <si>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</si>
  <si>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</si>
  <si>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</si>
  <si>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</si>
  <si>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</si>
  <si>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</si>
  <si>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</si>
  <si>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</si>
  <si>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</si>
  <si>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</si>
  <si>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</si>
  <si>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</si>
  <si>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</si>
  <si>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</si>
  <si>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</si>
  <si>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</si>
  <si>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</si>
  <si>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</si>
  <si>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</si>
  <si>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</si>
  <si>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</si>
  <si>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</si>
  <si>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</si>
  <si>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</si>
  <si>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</si>
  <si>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</si>
  <si>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</si>
  <si>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</si>
  <si>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</si>
  <si>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</si>
  <si>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</si>
  <si>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</si>
  <si>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</si>
  <si>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</si>
  <si>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</si>
  <si>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</si>
  <si>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</si>
  <si>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</si>
  <si>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</si>
  <si>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</si>
  <si>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</si>
  <si>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</si>
  <si>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</si>
  <si>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</si>
  <si>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</si>
  <si>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</si>
  <si>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</si>
  <si>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</si>
  <si>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</si>
  <si>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</si>
  <si>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</si>
  <si>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</si>
  <si>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</si>
  <si>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</si>
  <si>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</si>
  <si>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</si>
  <si>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</si>
  <si>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</si>
  <si>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</si>
  <si>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</si>
  <si>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</si>
  <si>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</si>
  <si>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</si>
  <si>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</si>
  <si>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</si>
  <si>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</si>
  <si>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</si>
  <si>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</si>
  <si>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</si>
  <si>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</si>
  <si>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</si>
  <si>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</si>
  <si>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</si>
  <si>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</si>
  <si>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</si>
  <si>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</si>
  <si>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</si>
  <si>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</si>
  <si>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</si>
  <si>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</si>
  <si>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</si>
  <si>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</si>
  <si>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</si>
  <si>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</si>
  <si>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</si>
  <si>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</si>
  <si>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</si>
  <si>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</si>
  <si>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</si>
  <si>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</si>
  <si>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</si>
  <si>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</si>
  <si>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</si>
  <si>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</si>
  <si>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</si>
  <si>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</si>
  <si>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</si>
  <si>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</si>
  <si>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</si>
  <si>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</si>
  <si>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</si>
  <si>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</si>
  <si>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</si>
  <si>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</si>
  <si>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</si>
  <si>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</si>
  <si>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</si>
  <si>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</si>
  <si>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</si>
  <si>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</si>
  <si>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</si>
  <si>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</si>
  <si>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</si>
  <si>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</si>
  <si>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</si>
  <si>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</si>
  <si>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</si>
  <si>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</si>
  <si>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</si>
  <si>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</si>
  <si>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</si>
  <si>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</si>
  <si>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</si>
  <si>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</si>
  <si>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</si>
  <si>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</si>
  <si>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</si>
  <si>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</si>
  <si>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</si>
  <si>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</si>
  <si>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</si>
  <si>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</si>
  <si>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</si>
  <si>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</si>
  <si>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</si>
  <si>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</si>
  <si>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</si>
  <si>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</si>
  <si>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</si>
  <si>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</si>
  <si>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</si>
  <si>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</si>
  <si>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</si>
  <si>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</si>
  <si>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</si>
  <si>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</si>
  <si>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</si>
  <si>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</si>
  <si>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</si>
  <si>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</si>
  <si>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</si>
  <si>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</si>
  <si>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</si>
  <si>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</si>
  <si>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</si>
  <si>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</si>
  <si>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</si>
  <si>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</si>
  <si>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</si>
  <si>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</si>
  <si>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</si>
  <si>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</si>
  <si>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</si>
  <si>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</si>
  <si>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</si>
  <si>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</si>
  <si>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</si>
  <si>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</si>
  <si>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</si>
  <si>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</si>
  <si>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</si>
  <si>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</si>
  <si>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</si>
  <si>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</si>
  <si>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</si>
  <si>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</si>
  <si>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</si>
  <si>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</si>
  <si>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</si>
  <si>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</si>
  <si>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</si>
  <si>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</si>
  <si>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</si>
  <si>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</si>
  <si>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</si>
  <si>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</si>
  <si>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</si>
  <si>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</si>
  <si>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</si>
  <si>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</si>
  <si>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</si>
  <si>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</si>
  <si>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</si>
  <si>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</si>
  <si>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</si>
  <si>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</si>
  <si>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</si>
  <si>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</si>
  <si>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</si>
  <si>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</si>
  <si>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</si>
  <si>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</si>
  <si>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</si>
  <si>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</si>
  <si>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</si>
  <si>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</si>
  <si>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</si>
  <si>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</si>
  <si>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</si>
  <si>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</si>
  <si>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</si>
  <si>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</si>
  <si>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</si>
  <si>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</si>
  <si>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</si>
  <si>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</si>
  <si>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</si>
  <si>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</si>
  <si>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</si>
  <si>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</si>
  <si>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</si>
  <si>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</si>
  <si>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</si>
  <si>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</si>
  <si>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</si>
  <si>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</si>
  <si>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</si>
  <si>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</si>
  <si>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</si>
  <si>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</si>
  <si>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</si>
  <si>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</si>
  <si>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</si>
  <si>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</si>
  <si>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</si>
  <si>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</si>
  <si>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</si>
  <si>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</si>
  <si>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</si>
  <si>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</si>
  <si>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</si>
  <si>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</si>
  <si>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</si>
  <si>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</si>
  <si>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</si>
  <si>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</si>
  <si>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</si>
  <si>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</si>
  <si>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</si>
  <si>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</si>
  <si>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</si>
  <si>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</si>
  <si>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</si>
  <si>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</si>
  <si>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</si>
  <si>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</si>
  <si>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</si>
  <si>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</si>
  <si>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</si>
  <si>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</si>
  <si>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</si>
  <si>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</si>
  <si>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</si>
  <si>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</si>
  <si>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</si>
  <si>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</si>
  <si>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</si>
  <si>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</si>
  <si>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</si>
  <si>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</si>
  <si>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</si>
  <si>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</si>
  <si>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</si>
  <si>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</si>
  <si>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</si>
  <si>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</si>
  <si>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</si>
  <si>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</si>
  <si>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</si>
  <si>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</si>
  <si>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</si>
  <si>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</si>
  <si>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</si>
  <si>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</si>
  <si>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</si>
  <si>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</si>
  <si>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</si>
  <si>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</si>
  <si>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</si>
  <si>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</si>
  <si>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</si>
  <si>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</si>
  <si>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</si>
  <si>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</si>
  <si>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</si>
  <si>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</si>
  <si>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</si>
  <si>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</si>
  <si>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</si>
  <si>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</si>
  <si>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</si>
  <si>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</si>
  <si>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</si>
  <si>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</si>
  <si>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</si>
  <si>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</si>
  <si>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</si>
  <si>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</si>
  <si>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</si>
  <si>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</si>
  <si>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</si>
  <si>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</si>
  <si>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</si>
  <si>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</si>
  <si>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</si>
  <si>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</si>
  <si>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</si>
  <si>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</si>
  <si>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</si>
  <si>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</si>
  <si>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</si>
  <si>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</si>
  <si>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</si>
  <si>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</si>
  <si>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</si>
  <si>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</si>
  <si>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</si>
  <si>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</si>
  <si>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</si>
  <si>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</si>
  <si>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</si>
  <si>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</si>
  <si>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</si>
  <si>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</si>
  <si>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</si>
  <si>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</si>
  <si>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</si>
  <si>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</si>
  <si>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</si>
  <si>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</si>
  <si>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</si>
  <si>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</si>
  <si>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</si>
  <si>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</si>
  <si>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</si>
  <si>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</si>
  <si>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</si>
  <si>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</si>
  <si>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</si>
  <si>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</si>
  <si>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</si>
  <si>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</si>
  <si>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</si>
  <si>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</si>
  <si>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</si>
  <si>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</si>
  <si>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</si>
  <si>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</si>
  <si>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</si>
  <si>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</si>
  <si>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</si>
  <si>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</si>
  <si>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</si>
  <si>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</si>
  <si>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</si>
  <si>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</si>
  <si>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</si>
  <si>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</si>
  <si>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</si>
  <si>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</si>
  <si>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</si>
  <si>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</si>
  <si>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</si>
  <si>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</si>
  <si>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</si>
  <si>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</si>
  <si>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</si>
  <si>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</si>
  <si>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</si>
  <si>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</si>
  <si>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</si>
  <si>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</si>
  <si>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</si>
  <si>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</si>
  <si>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</si>
  <si>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</si>
  <si>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</si>
  <si>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</si>
  <si>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</si>
  <si>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</si>
  <si>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</si>
  <si>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</si>
  <si>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</si>
  <si>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</si>
  <si>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</si>
  <si>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</si>
  <si>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</si>
  <si>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</si>
  <si>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</si>
  <si>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</si>
  <si>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</si>
  <si>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</si>
  <si>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</si>
  <si>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</si>
  <si>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</si>
  <si>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</si>
  <si>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</si>
  <si>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</si>
  <si>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</si>
  <si>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</si>
  <si>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</si>
  <si>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</si>
  <si>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</si>
  <si>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</si>
  <si>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</si>
  <si>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</si>
  <si>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</si>
  <si>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</si>
  <si>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</si>
  <si>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</si>
  <si>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</si>
  <si>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</si>
  <si>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</si>
  <si>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</si>
  <si>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</si>
  <si>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</si>
  <si>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</si>
  <si>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</si>
  <si>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</si>
  <si>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</si>
  <si>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</si>
  <si>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</si>
  <si>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</si>
  <si>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</si>
  <si>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</si>
  <si>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</si>
  <si>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</si>
  <si>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</si>
  <si>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</si>
  <si>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</si>
  <si>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</si>
  <si>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</si>
  <si>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</si>
  <si>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</si>
  <si>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</si>
  <si>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</si>
  <si>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</si>
  <si>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</si>
  <si>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</si>
  <si>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</si>
  <si>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</si>
  <si>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</si>
  <si>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</si>
  <si>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</si>
  <si>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</si>
  <si>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</si>
  <si>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</si>
  <si>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</si>
  <si>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</si>
  <si>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</si>
  <si>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</si>
  <si>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</si>
  <si>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</si>
  <si>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</si>
  <si>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</si>
  <si>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</si>
  <si>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</si>
  <si>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</si>
  <si>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</si>
  <si>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</si>
  <si>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</si>
  <si>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</si>
  <si>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</si>
  <si>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</si>
  <si>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</si>
  <si>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</si>
  <si>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</si>
  <si>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</si>
  <si>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</si>
  <si>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</si>
  <si>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</si>
  <si>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</si>
  <si>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</si>
  <si>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</si>
  <si>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</si>
  <si>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</si>
  <si>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</si>
  <si>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</si>
  <si>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</si>
  <si>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</si>
  <si>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</si>
  <si>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</si>
  <si>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</si>
  <si>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</si>
  <si>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</si>
  <si>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</si>
  <si>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</si>
  <si>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</si>
  <si>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</si>
  <si>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</si>
  <si>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</si>
  <si>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</si>
  <si>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</si>
  <si>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</si>
  <si>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</si>
  <si>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</si>
  <si>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</si>
  <si>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</si>
  <si>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</si>
  <si>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</si>
  <si>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</si>
  <si>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</si>
  <si>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</si>
  <si>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</si>
  <si>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</si>
  <si>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</si>
  <si>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</si>
  <si>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</si>
  <si>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</si>
  <si>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</si>
  <si>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</si>
  <si>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</si>
  <si>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</si>
  <si>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</si>
  <si>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</si>
  <si>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</si>
  <si>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</si>
  <si>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</si>
  <si>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</si>
  <si>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</si>
  <si>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</si>
  <si>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</si>
  <si>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</si>
  <si>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</si>
  <si>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</si>
  <si>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</si>
  <si>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</si>
  <si>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</si>
  <si>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</si>
  <si>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</si>
  <si>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</si>
  <si>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</si>
  <si>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</si>
  <si>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</si>
  <si>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</si>
  <si>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</si>
  <si>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</si>
  <si>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</si>
  <si>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</si>
  <si>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</si>
  <si>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</si>
  <si>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</si>
  <si>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</si>
  <si>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</si>
  <si>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</si>
  <si>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</si>
  <si>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</si>
  <si>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</si>
  <si>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</si>
  <si>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</si>
  <si>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</si>
  <si>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</si>
  <si>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</si>
  <si>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</si>
  <si>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</si>
  <si>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</si>
  <si>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</si>
  <si>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</si>
  <si>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</si>
  <si>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</si>
  <si>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</si>
  <si>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</si>
  <si>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</si>
  <si>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</si>
  <si>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</si>
  <si>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</si>
  <si>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</si>
  <si>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</si>
  <si>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</si>
  <si>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</si>
  <si>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</si>
  <si>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</si>
  <si>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</si>
  <si>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</si>
  <si>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</si>
  <si>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</si>
  <si>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</si>
  <si>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</si>
  <si>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</si>
  <si>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</si>
  <si>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</si>
  <si>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</si>
  <si>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</si>
  <si>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</si>
  <si>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</si>
  <si>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</si>
  <si>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</si>
  <si>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</si>
  <si>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</si>
  <si>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</si>
  <si>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</si>
  <si>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</si>
  <si>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</si>
  <si>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</si>
  <si>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</si>
  <si>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</si>
  <si>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</si>
  <si>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</si>
  <si>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</si>
  <si>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</si>
  <si>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</si>
  <si>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</si>
  <si>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</si>
  <si>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</si>
  <si>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</si>
  <si>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</si>
  <si>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</si>
  <si>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</si>
  <si>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</si>
  <si>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</si>
  <si>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</si>
  <si>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</si>
  <si>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</si>
  <si>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</si>
  <si>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</si>
  <si>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</si>
  <si>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</si>
  <si>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</si>
  <si>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</si>
  <si>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</si>
  <si>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</si>
  <si>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</si>
  <si>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</si>
  <si>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</si>
  <si>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</si>
  <si>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</si>
  <si>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</si>
  <si>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</si>
  <si>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</si>
  <si>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</si>
  <si>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</si>
  <si>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</si>
  <si>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</si>
  <si>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</si>
  <si>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</si>
  <si>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</si>
  <si>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</si>
  <si>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</si>
  <si>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</si>
  <si>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</si>
  <si>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</si>
  <si>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</si>
  <si>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</si>
  <si>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</si>
  <si>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</si>
  <si>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</si>
  <si>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</si>
  <si>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</si>
  <si>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</si>
  <si>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</si>
  <si>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</si>
  <si>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</si>
  <si>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</si>
  <si>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</si>
  <si>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</si>
  <si>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</si>
  <si>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</si>
  <si>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</si>
  <si>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</si>
  <si>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</si>
  <si>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</si>
  <si>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</si>
  <si>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</si>
  <si>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</si>
  <si>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</si>
  <si>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</si>
  <si>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</si>
  <si>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</si>
  <si>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</si>
  <si>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</si>
  <si>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</si>
  <si>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</si>
  <si>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</si>
  <si>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</si>
  <si>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</si>
  <si>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</si>
  <si>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</si>
  <si>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</si>
  <si>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</si>
  <si>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</si>
  <si>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</si>
  <si>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</si>
  <si>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</si>
  <si>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</si>
  <si>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</si>
  <si>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</si>
  <si>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</si>
  <si>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</si>
  <si>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</si>
  <si>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</si>
  <si>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</si>
  <si>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</si>
  <si>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</si>
  <si>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</si>
  <si>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</si>
  <si>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</si>
  <si>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</si>
  <si>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</si>
  <si>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</si>
  <si>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</si>
  <si>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</si>
  <si>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</si>
  <si>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</si>
  <si>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</si>
  <si>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</si>
  <si>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</si>
  <si>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</si>
  <si>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</si>
  <si>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</si>
  <si>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</si>
  <si>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</si>
  <si>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</si>
  <si>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</si>
  <si>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</si>
  <si>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</si>
  <si>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</si>
  <si>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</si>
  <si>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</si>
  <si>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</si>
  <si>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</si>
  <si>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</si>
  <si>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</si>
  <si>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</si>
  <si>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</si>
  <si>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</si>
  <si>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</si>
  <si>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</si>
  <si>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</si>
  <si>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</si>
  <si>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</si>
  <si>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</si>
  <si>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</si>
  <si>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</si>
  <si>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</si>
  <si>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</si>
  <si>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</si>
  <si>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</si>
  <si>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</si>
  <si>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</si>
  <si>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</si>
  <si>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</si>
  <si>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</si>
  <si>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</si>
  <si>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</si>
  <si>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</si>
  <si>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</si>
  <si>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</si>
  <si>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</si>
  <si>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</si>
  <si>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</si>
  <si>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</si>
  <si>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</si>
  <si>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</si>
  <si>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</si>
  <si>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</si>
  <si>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</si>
  <si>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</si>
  <si>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</si>
  <si>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</si>
  <si>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</si>
  <si>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</si>
  <si>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</si>
  <si>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</si>
  <si>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</si>
  <si>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</si>
  <si>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</si>
  <si>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</si>
  <si>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</si>
  <si>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</si>
  <si>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</si>
  <si>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</si>
  <si>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</si>
  <si>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</si>
  <si>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</si>
  <si>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</si>
  <si>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</si>
  <si>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</si>
  <si>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</si>
  <si>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</si>
  <si>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</si>
  <si>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</si>
  <si>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</si>
  <si>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</si>
  <si>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</si>
  <si>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</si>
  <si>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</si>
  <si>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</si>
  <si>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</si>
  <si>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</si>
  <si>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</si>
  <si>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</si>
  <si>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</si>
  <si>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</si>
  <si>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</si>
  <si>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</si>
  <si>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</si>
  <si>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</si>
  <si>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</si>
  <si>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</si>
  <si>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</si>
  <si>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</si>
  <si>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</si>
  <si>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</si>
  <si>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</si>
  <si>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</si>
  <si>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</si>
  <si>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</si>
  <si>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</si>
  <si>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</si>
  <si>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</si>
  <si>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</si>
  <si>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</si>
  <si>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</si>
  <si>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</si>
  <si>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</si>
  <si>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</si>
  <si>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</si>
  <si>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</si>
  <si>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</si>
  <si>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</si>
  <si>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</si>
  <si>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</si>
  <si>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</si>
  <si>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</si>
  <si>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</si>
  <si>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</si>
  <si>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</si>
  <si>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</si>
  <si>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</si>
  <si>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</si>
  <si>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</si>
  <si>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</si>
  <si>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</si>
  <si>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</si>
  <si>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</si>
  <si>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</si>
  <si>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</si>
  <si>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</si>
  <si>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</si>
  <si>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</si>
  <si>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</si>
  <si>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</si>
  <si>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</si>
  <si>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</si>
  <si>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</si>
  <si>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</si>
  <si>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</si>
  <si>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</si>
  <si>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</si>
  <si>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</si>
  <si>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</si>
  <si>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</si>
  <si>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</si>
  <si>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</si>
  <si>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</si>
  <si>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</si>
  <si>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</si>
  <si>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</si>
  <si>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</si>
  <si>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</si>
  <si>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</si>
  <si>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</si>
  <si>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</si>
  <si>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</si>
  <si>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</si>
  <si>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</si>
  <si>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</si>
  <si>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</si>
  <si>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</si>
  <si>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</si>
  <si>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</si>
  <si>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</si>
  <si>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</si>
  <si>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</si>
  <si>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</si>
  <si>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</si>
  <si>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</si>
  <si>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</si>
  <si>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</si>
  <si>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</si>
  <si>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</si>
  <si>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</si>
  <si>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</si>
  <si>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</si>
  <si>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</si>
  <si>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</si>
  <si>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</si>
  <si>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</si>
  <si>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</si>
  <si>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</si>
  <si>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</si>
  <si>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</si>
  <si>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</si>
  <si>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</si>
  <si>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</si>
  <si>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</si>
  <si>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</si>
  <si>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</si>
  <si>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</si>
  <si>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</si>
  <si>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</si>
  <si>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</si>
  <si>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</si>
  <si>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</si>
  <si>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</si>
  <si>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</si>
  <si>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</si>
  <si>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</si>
  <si>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</si>
  <si>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</si>
  <si>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</si>
  <si>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</si>
  <si>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</si>
  <si>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</si>
  <si>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</si>
  <si>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</si>
  <si>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</si>
  <si>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</si>
  <si>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</si>
  <si>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</si>
  <si>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</si>
  <si>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</si>
  <si>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</si>
  <si>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</si>
  <si>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</si>
  <si>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</si>
  <si>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</si>
  <si>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</si>
  <si>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</si>
  <si>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</si>
  <si>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</si>
  <si>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</si>
  <si>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</si>
  <si>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</si>
  <si>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</si>
  <si>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</si>
  <si>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</si>
  <si>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</si>
  <si>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</si>
  <si>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</si>
  <si>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</si>
  <si>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</si>
  <si>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</si>
  <si>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</si>
  <si>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</si>
  <si>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</si>
  <si>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</si>
  <si>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</si>
  <si>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</si>
  <si>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</si>
  <si>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</si>
  <si>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</si>
  <si>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</si>
  <si>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</si>
  <si>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</si>
  <si>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</si>
  <si>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</si>
  <si>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</si>
  <si>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</si>
  <si>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</si>
  <si>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</si>
  <si>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</si>
  <si>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</si>
  <si>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</si>
  <si>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</si>
  <si>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</si>
  <si>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</si>
  <si>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</si>
  <si>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</si>
  <si>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</si>
  <si>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</si>
  <si>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</si>
  <si>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</si>
  <si>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</si>
  <si>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</si>
  <si>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</si>
  <si>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</si>
  <si>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</si>
  <si>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</si>
  <si>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</si>
  <si>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</si>
  <si>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</si>
  <si>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</si>
  <si>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</si>
  <si>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</si>
  <si>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</si>
  <si>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</si>
  <si>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</si>
  <si>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</si>
  <si>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</si>
  <si>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</si>
  <si>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</si>
  <si>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</si>
  <si>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</si>
  <si>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</si>
  <si>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</si>
  <si>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</si>
  <si>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</si>
  <si>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</si>
  <si>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</si>
  <si>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</si>
  <si>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</si>
  <si>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</si>
  <si>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</si>
  <si>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</si>
  <si>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</si>
  <si>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</si>
  <si>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</si>
  <si>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</si>
  <si>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</si>
  <si>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</si>
  <si>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</si>
  <si>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</si>
  <si>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</si>
  <si>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</si>
  <si>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</si>
  <si>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</si>
  <si>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</si>
  <si>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</si>
  <si>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</si>
  <si>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</si>
  <si>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</si>
  <si>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</si>
  <si>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</si>
  <si>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</si>
  <si>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</si>
  <si>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</si>
  <si>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</si>
  <si>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</si>
  <si>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</si>
  <si>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</si>
  <si>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</si>
  <si>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</si>
  <si>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</si>
  <si>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</si>
  <si>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</si>
  <si>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</si>
  <si>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</si>
  <si>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</si>
  <si>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</si>
  <si>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</si>
  <si>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</si>
  <si>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</si>
  <si>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</si>
  <si>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</si>
  <si>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</si>
  <si>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</si>
  <si>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</si>
  <si>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</si>
  <si>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</si>
  <si>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</si>
  <si>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</si>
  <si>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</si>
  <si>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</si>
  <si>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</si>
  <si>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</si>
  <si>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</si>
  <si>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</si>
  <si>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</si>
  <si>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</si>
  <si>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</si>
  <si>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</si>
  <si>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</si>
  <si>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</si>
  <si>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</si>
  <si>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</si>
  <si>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</si>
  <si>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</si>
  <si>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</si>
  <si>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</si>
  <si>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</si>
  <si>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</si>
  <si>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</si>
  <si>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</si>
  <si>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</si>
  <si>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</si>
  <si>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</si>
  <si>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</si>
  <si>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</si>
  <si>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</si>
  <si>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</si>
  <si>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</si>
  <si>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</si>
  <si>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</si>
  <si>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</si>
  <si>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</si>
  <si>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</si>
  <si>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</si>
  <si>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</si>
  <si>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</si>
  <si>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</si>
  <si>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</si>
  <si>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</si>
  <si>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</si>
  <si>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</si>
  <si>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</si>
  <si>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</si>
  <si>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</si>
  <si>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</si>
  <si>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</si>
  <si>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</si>
  <si>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</si>
  <si>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</si>
  <si>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</si>
  <si>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</si>
  <si>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</si>
  <si>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</si>
  <si>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</si>
  <si>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</si>
  <si>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</si>
  <si>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</si>
  <si>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</si>
  <si>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</si>
  <si>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</si>
  <si>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</si>
  <si>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</si>
  <si>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</si>
  <si>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</si>
  <si>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</si>
  <si>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</si>
  <si>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</si>
  <si>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</si>
  <si>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</si>
  <si>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</si>
  <si>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</si>
  <si>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</si>
  <si>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</si>
  <si>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</si>
  <si>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</si>
  <si>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</si>
  <si>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</si>
  <si>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</si>
  <si>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</si>
  <si>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</si>
  <si>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</si>
  <si>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</si>
  <si>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</si>
  <si>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</si>
  <si>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</si>
  <si>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</si>
  <si>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</si>
  <si>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</si>
  <si>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</si>
  <si>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</si>
  <si>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</si>
  <si>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</si>
  <si>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</si>
  <si>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</si>
  <si>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</si>
  <si>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</si>
  <si>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</si>
  <si>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</si>
  <si>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</si>
  <si>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</si>
  <si>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</si>
  <si>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</si>
  <si>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</si>
  <si>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</si>
  <si>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</si>
  <si>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</si>
  <si>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</si>
  <si>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</si>
  <si>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</si>
  <si>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</si>
  <si>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</si>
  <si>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</si>
  <si>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</si>
  <si>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</si>
  <si>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</si>
  <si>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</si>
  <si>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</si>
  <si>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</si>
  <si>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</si>
  <si>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</si>
  <si>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</si>
  <si>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</si>
  <si>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</si>
  <si>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</si>
  <si>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</si>
  <si>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</si>
  <si>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</si>
  <si>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</si>
  <si>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</si>
  <si>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</si>
  <si>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</si>
  <si>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</si>
  <si>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</si>
  <si>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</si>
  <si>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</si>
  <si>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</si>
  <si>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</si>
  <si>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</si>
  <si>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</si>
  <si>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</si>
  <si>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</si>
  <si>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</si>
  <si>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</si>
  <si>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</si>
  <si>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</si>
  <si>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</si>
  <si>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</si>
  <si>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</si>
  <si>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</si>
  <si>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</si>
  <si>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</si>
  <si>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</si>
  <si>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</si>
  <si>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</si>
  <si>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</si>
  <si>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</si>
  <si>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</si>
  <si>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</si>
  <si>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</si>
  <si>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</si>
  <si>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</si>
  <si>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</si>
  <si>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</si>
  <si>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</si>
  <si>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</si>
  <si>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</si>
  <si>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</si>
  <si>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</si>
  <si>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</si>
  <si>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</si>
  <si>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</si>
  <si>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</si>
  <si>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</si>
  <si>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</si>
  <si>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</si>
  <si>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</si>
  <si>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</si>
  <si>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</si>
  <si>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</si>
  <si>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</si>
  <si>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</si>
  <si>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</si>
  <si>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</si>
  <si>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</si>
  <si>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</si>
  <si>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</si>
  <si>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</si>
  <si>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</si>
  <si>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</si>
  <si>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</si>
  <si>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</si>
  <si>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</si>
  <si>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</si>
  <si>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</si>
  <si>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</si>
  <si>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</si>
  <si>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</si>
  <si>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</si>
  <si>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</si>
  <si>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</si>
  <si>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</si>
  <si>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</si>
  <si>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</si>
  <si>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</si>
  <si>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</si>
  <si>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</si>
  <si>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</si>
  <si>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</si>
  <si>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</si>
  <si>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</si>
  <si>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</si>
  <si>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</si>
  <si>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</si>
  <si>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</si>
  <si>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</si>
  <si>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</si>
  <si>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</si>
  <si>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</si>
  <si>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</si>
  <si>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</si>
  <si>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</si>
  <si>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</si>
  <si>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</si>
  <si>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</si>
  <si>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</si>
  <si>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</si>
  <si>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</si>
  <si>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</si>
  <si>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</si>
  <si>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</si>
  <si>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</si>
  <si>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</si>
  <si>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</si>
  <si>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</si>
  <si>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</si>
  <si>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</si>
  <si>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</si>
  <si>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</si>
  <si>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</si>
  <si>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</si>
  <si>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</si>
  <si>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</si>
  <si>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</si>
  <si>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</si>
  <si>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</si>
  <si>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</si>
  <si>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</si>
  <si>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</si>
  <si>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</si>
  <si>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</si>
  <si>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</si>
  <si>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</si>
  <si>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</si>
  <si>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</si>
  <si>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</si>
  <si>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</si>
  <si>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</si>
  <si>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</si>
  <si>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</si>
  <si>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</si>
  <si>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</si>
  <si>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</si>
  <si>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</si>
  <si>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</si>
  <si>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</si>
  <si>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</si>
  <si>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</si>
  <si>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</si>
  <si>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</si>
  <si>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</si>
  <si>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</si>
  <si>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</si>
  <si>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</si>
  <si>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</si>
  <si>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</si>
  <si>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</si>
  <si>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</si>
  <si>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</si>
  <si>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</si>
  <si>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</si>
  <si>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</si>
  <si>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</si>
  <si>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</si>
  <si>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</si>
  <si>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</si>
  <si>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</si>
  <si>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</si>
  <si>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</si>
  <si>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</si>
  <si>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</si>
  <si>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</si>
  <si>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</si>
  <si>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</si>
  <si>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</si>
  <si>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</si>
  <si>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</si>
  <si>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</si>
  <si>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</si>
  <si>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</si>
  <si>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</si>
  <si>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</si>
  <si>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</si>
  <si>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</si>
  <si>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</si>
  <si>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</si>
  <si>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</si>
  <si>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</si>
  <si>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</si>
  <si>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</si>
  <si>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</si>
  <si>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</si>
  <si>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</si>
  <si>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</si>
  <si>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</si>
  <si>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</si>
  <si>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</si>
  <si>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</si>
  <si>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</si>
  <si>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</si>
  <si>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</si>
  <si>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</si>
  <si>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</si>
  <si>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</si>
  <si>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</si>
  <si>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</si>
  <si>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</si>
  <si>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</si>
  <si>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</si>
  <si>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</si>
  <si>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</si>
  <si>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</si>
  <si>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</si>
  <si>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</si>
  <si>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</si>
  <si>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</si>
  <si>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</si>
  <si>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</si>
  <si>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</si>
  <si>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</si>
  <si>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</si>
  <si>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</si>
  <si>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</si>
  <si>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</si>
  <si>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</si>
  <si>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</si>
  <si>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</si>
  <si>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</si>
  <si>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</si>
  <si>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</si>
  <si>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</si>
  <si>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</si>
  <si>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</si>
  <si>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</si>
  <si>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</si>
  <si>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</si>
  <si>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</si>
  <si>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</si>
  <si>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</si>
  <si>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</si>
  <si>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</si>
  <si>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</si>
  <si>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</si>
  <si>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</si>
  <si>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</si>
  <si>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</si>
  <si>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</si>
  <si>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</si>
  <si>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</si>
  <si>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</si>
  <si>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</si>
  <si>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</si>
  <si>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</si>
  <si>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</si>
  <si>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</si>
  <si>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</si>
  <si>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</si>
  <si>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</si>
  <si>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</si>
  <si>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</si>
  <si>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</si>
  <si>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</si>
  <si>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</si>
  <si>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</si>
  <si>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</si>
  <si>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</si>
  <si>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</si>
  <si>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</si>
  <si>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</si>
  <si>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</si>
  <si>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</si>
  <si>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</si>
  <si>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</si>
  <si>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</si>
  <si>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</si>
  <si>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</si>
  <si>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</si>
  <si>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</si>
  <si>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</si>
  <si>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</si>
  <si>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</si>
  <si>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</si>
  <si>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</si>
  <si>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</si>
  <si>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</si>
  <si>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</si>
  <si>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</si>
  <si>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</si>
  <si>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</si>
  <si>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</si>
  <si>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</si>
  <si>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</si>
  <si>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</si>
  <si>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</si>
  <si>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</si>
  <si>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</si>
  <si>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</si>
  <si>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</si>
  <si>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</si>
  <si>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</si>
  <si>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</si>
  <si>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</si>
  <si>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</si>
  <si>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</si>
  <si>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</si>
  <si>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</si>
  <si>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</si>
  <si>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</si>
  <si>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</si>
  <si>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</si>
  <si>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</si>
  <si>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</si>
  <si>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</si>
  <si>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</si>
  <si>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</si>
  <si>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</si>
  <si>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</si>
  <si>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</si>
  <si>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</si>
  <si>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</si>
  <si>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</si>
  <si>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</si>
  <si>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</si>
  <si>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</si>
  <si>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</si>
  <si>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</si>
  <si>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</si>
  <si>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</si>
  <si>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</si>
  <si>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</si>
  <si>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</si>
  <si>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</si>
  <si>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</si>
  <si>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</si>
  <si>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</si>
  <si>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</si>
  <si>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</si>
  <si>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</si>
  <si>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</si>
  <si>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</si>
  <si>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</si>
  <si>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</si>
  <si>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</si>
  <si>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</si>
  <si>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</si>
  <si>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</si>
  <si>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</si>
  <si>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</si>
  <si>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</si>
  <si>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</si>
  <si>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</si>
  <si>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</si>
  <si>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</si>
  <si>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</si>
  <si>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</si>
  <si>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</si>
  <si>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</si>
  <si>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</si>
  <si>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</si>
  <si>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</si>
  <si>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</si>
  <si>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</si>
  <si>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</si>
  <si>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</si>
  <si>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</si>
  <si>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</si>
  <si>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</si>
  <si>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</si>
  <si>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</si>
  <si>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</si>
  <si>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</si>
  <si>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</si>
  <si>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</si>
  <si>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</si>
  <si>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</si>
  <si>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</si>
  <si>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</si>
  <si>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</si>
  <si>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</si>
  <si>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</si>
  <si>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</si>
  <si>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</si>
  <si>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</si>
  <si>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</si>
  <si>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</si>
  <si>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</si>
  <si>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</si>
  <si>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</si>
  <si>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</si>
  <si>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</si>
  <si>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</si>
  <si>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</si>
  <si>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</si>
  <si>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</si>
  <si>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</si>
  <si>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</si>
  <si>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</si>
  <si>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</si>
  <si>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</si>
  <si>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</si>
  <si>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</si>
  <si>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</si>
  <si>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</si>
  <si>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</si>
  <si>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</si>
  <si>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</si>
  <si>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</si>
  <si>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</si>
  <si>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</si>
  <si>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</si>
  <si>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</si>
  <si>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</si>
  <si>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</si>
  <si>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</si>
  <si>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</si>
  <si>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</si>
  <si>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</si>
  <si>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</si>
  <si>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</si>
  <si>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</si>
  <si>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</si>
  <si>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</si>
  <si>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</si>
  <si>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</si>
  <si>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</si>
  <si>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</si>
  <si>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</si>
  <si>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</si>
  <si>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</si>
  <si>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</si>
  <si>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</si>
  <si>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</si>
  <si>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</si>
  <si>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</si>
  <si>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</si>
  <si>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</si>
  <si>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</si>
  <si>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</si>
  <si>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</si>
  <si>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</si>
  <si>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</si>
  <si>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</si>
  <si>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</si>
  <si>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</si>
  <si>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</si>
  <si>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</si>
  <si>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</si>
  <si>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</si>
  <si>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</si>
  <si>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</si>
  <si>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</si>
  <si>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</si>
  <si>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</si>
  <si>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</si>
  <si>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</si>
  <si>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</si>
  <si>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</si>
  <si>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</si>
  <si>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</si>
  <si>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</si>
  <si>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</si>
  <si>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</si>
  <si>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</si>
  <si>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</si>
  <si>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</si>
  <si>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</si>
  <si>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</si>
  <si>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</si>
  <si>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</si>
  <si>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</si>
  <si>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</si>
  <si>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</si>
  <si>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</si>
  <si>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</si>
  <si>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</si>
  <si>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</si>
  <si>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</si>
  <si>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</si>
  <si>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</si>
  <si>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</si>
  <si>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</si>
  <si>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</si>
  <si>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</si>
  <si>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</si>
  <si>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</si>
  <si>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</si>
  <si>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</si>
  <si>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</si>
  <si>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</si>
  <si>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</si>
  <si>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</si>
  <si>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</si>
  <si>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</si>
  <si>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</si>
  <si>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</si>
  <si>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</si>
  <si>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</si>
  <si>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</si>
  <si>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</si>
  <si>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</si>
  <si>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</si>
  <si>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</si>
  <si>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</si>
  <si>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</si>
  <si>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</si>
  <si>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</si>
  <si>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</si>
  <si>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</si>
  <si>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</si>
  <si>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</si>
  <si>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</si>
  <si>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</si>
  <si>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</si>
  <si>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</si>
  <si>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</si>
  <si>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</si>
  <si>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</si>
  <si>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</si>
  <si>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</si>
  <si>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</si>
  <si>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</si>
  <si>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</si>
  <si>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</si>
  <si>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</si>
  <si>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</si>
  <si>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</si>
  <si>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</si>
  <si>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</si>
  <si>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</si>
  <si>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</si>
  <si>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</si>
  <si>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</si>
  <si>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</si>
  <si>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</si>
  <si>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</si>
  <si>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</si>
  <si>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</si>
  <si>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</si>
  <si>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</si>
  <si>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</si>
  <si>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</si>
  <si>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</si>
  <si>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</si>
  <si>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</si>
  <si>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</si>
  <si>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</si>
  <si>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</si>
  <si>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</si>
  <si>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</si>
  <si>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</si>
  <si>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</si>
  <si>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</si>
  <si>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</si>
  <si>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</si>
  <si>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</si>
  <si>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</si>
  <si>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</si>
  <si>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</si>
  <si>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</si>
  <si>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</si>
  <si>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</si>
  <si>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</si>
  <si>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</si>
  <si>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</si>
  <si>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</si>
  <si>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</si>
  <si>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</si>
  <si>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</si>
  <si>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</si>
  <si>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</si>
  <si>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</si>
  <si>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</si>
  <si>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</si>
  <si>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</si>
  <si>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</si>
  <si>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</si>
  <si>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</si>
  <si>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</si>
  <si>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</si>
  <si>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</si>
  <si>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</si>
  <si>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</si>
  <si>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</si>
  <si>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</si>
  <si>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</si>
  <si>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</si>
  <si>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</si>
  <si>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</si>
  <si>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</si>
  <si>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</si>
  <si>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</si>
  <si>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</si>
  <si>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</si>
  <si>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</si>
  <si>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</si>
  <si>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</si>
  <si>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</si>
  <si>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</si>
  <si>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</si>
  <si>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</si>
  <si>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</si>
  <si>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</si>
  <si>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</si>
  <si>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</si>
  <si>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</si>
  <si>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</si>
  <si>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</si>
  <si>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</si>
  <si>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</si>
  <si>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</si>
  <si>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</si>
  <si>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</si>
  <si>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</si>
  <si>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</si>
  <si>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</si>
  <si>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</si>
  <si>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</si>
  <si>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</si>
  <si>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</si>
  <si>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</si>
  <si>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</si>
  <si>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</si>
  <si>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</si>
  <si>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</si>
  <si>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</si>
  <si>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</si>
  <si>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</si>
  <si>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</si>
  <si>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</si>
  <si>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</si>
  <si>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</si>
  <si>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</si>
  <si>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</si>
  <si>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</si>
  <si>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</si>
  <si>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</si>
  <si>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</si>
  <si>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</si>
  <si>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</si>
  <si>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</si>
  <si>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</si>
  <si>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</si>
  <si>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</si>
  <si>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</si>
  <si>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</si>
  <si>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</si>
  <si>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</si>
  <si>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</si>
  <si>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</si>
  <si>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</si>
  <si>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</si>
  <si>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</si>
  <si>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</si>
  <si>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</si>
  <si>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</si>
  <si>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</si>
  <si>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</si>
  <si>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</si>
  <si>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</si>
  <si>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</si>
  <si>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</si>
  <si>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</si>
  <si>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</si>
  <si>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</si>
  <si>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</si>
  <si>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</si>
  <si>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</si>
  <si>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</si>
  <si>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</si>
  <si>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</si>
  <si>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</si>
  <si>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</si>
  <si>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</si>
  <si>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</si>
  <si>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</si>
  <si>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</si>
  <si>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</si>
  <si>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</si>
  <si>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</si>
  <si>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</si>
  <si>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</si>
  <si>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</si>
  <si>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</si>
  <si>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</si>
  <si>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</si>
  <si>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</si>
  <si>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</si>
  <si>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</si>
  <si>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</si>
  <si>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</si>
  <si>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</si>
  <si>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</si>
  <si>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</si>
  <si>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</si>
  <si>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</si>
  <si>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</si>
  <si>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</si>
  <si>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</si>
  <si>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</si>
  <si>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</si>
  <si>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</si>
  <si>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</si>
  <si>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</si>
  <si>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</si>
  <si>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</si>
  <si>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</si>
  <si>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</si>
  <si>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</si>
  <si>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</si>
  <si>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</si>
  <si>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</si>
  <si>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</si>
  <si>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</si>
  <si>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</si>
  <si>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</si>
  <si>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</si>
  <si>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</si>
  <si>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</si>
  <si>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</si>
  <si>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</si>
  <si>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</si>
  <si>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</si>
  <si>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</si>
  <si>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</si>
  <si>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</si>
  <si>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</si>
  <si>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</si>
  <si>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</si>
  <si>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</si>
  <si>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</si>
  <si>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</si>
  <si>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</si>
  <si>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</si>
  <si>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</si>
  <si>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</si>
  <si>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</si>
  <si>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</si>
  <si>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</si>
  <si>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</si>
  <si>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</si>
  <si>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</si>
  <si>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</si>
  <si>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</si>
  <si>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</si>
  <si>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</si>
  <si>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</si>
  <si>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</si>
  <si>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</si>
  <si>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</si>
  <si>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</si>
  <si>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</si>
  <si>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</si>
  <si>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</si>
  <si>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</si>
  <si>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</si>
  <si>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</si>
  <si>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</si>
  <si>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</si>
  <si>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</si>
  <si>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</si>
  <si>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</si>
  <si>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</si>
  <si>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</si>
  <si>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</si>
  <si>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</si>
  <si>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</si>
  <si>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</si>
  <si>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</si>
  <si>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</si>
  <si>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</si>
  <si>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</si>
  <si>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</si>
  <si>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</si>
  <si>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</si>
  <si>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</si>
  <si>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</si>
  <si>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</si>
  <si>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</si>
  <si>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</si>
  <si>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</si>
  <si>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</si>
  <si>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</si>
  <si>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</si>
  <si>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</si>
  <si>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</si>
  <si>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</si>
  <si>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</si>
  <si>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</si>
  <si>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</si>
  <si>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</si>
  <si>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</si>
  <si>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</si>
  <si>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</si>
  <si>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</si>
  <si>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</si>
  <si>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</si>
  <si>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</si>
  <si>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</si>
  <si>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</si>
  <si>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</si>
  <si>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</si>
  <si>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</si>
  <si>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</si>
  <si>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</si>
  <si>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</si>
  <si>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</si>
  <si>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</si>
  <si>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</si>
  <si>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</si>
  <si>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</si>
  <si>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</si>
  <si>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</si>
  <si>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</si>
  <si>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</si>
  <si>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</si>
  <si>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</si>
  <si>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</si>
  <si>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</si>
  <si>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</si>
  <si>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</si>
  <si>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</si>
  <si>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</si>
  <si>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</si>
  <si>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</si>
  <si>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</si>
  <si>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</si>
  <si>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</si>
  <si>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</si>
  <si>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</si>
  <si>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</si>
  <si>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</si>
  <si>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</si>
  <si>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</si>
  <si>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</si>
  <si>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</si>
  <si>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</si>
  <si>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</si>
  <si>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</si>
  <si>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</si>
  <si>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</si>
  <si>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</si>
  <si>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</si>
  <si>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</si>
  <si>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</si>
  <si>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</si>
  <si>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</si>
  <si>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</si>
  <si>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</si>
  <si>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</si>
  <si>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</si>
  <si>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</si>
  <si>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</si>
  <si>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</si>
  <si>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</si>
  <si>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</si>
  <si>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</si>
  <si>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</si>
  <si>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</si>
  <si>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</si>
  <si>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</si>
  <si>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</si>
  <si>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</si>
  <si>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</si>
  <si>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</si>
  <si>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</si>
  <si>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</si>
  <si>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</si>
  <si>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</si>
  <si>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</si>
  <si>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</si>
  <si>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</si>
  <si>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</si>
  <si>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</si>
  <si>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</si>
  <si>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</si>
  <si>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</si>
  <si>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</si>
  <si>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</si>
  <si>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</si>
  <si>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</si>
  <si>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</si>
  <si>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</si>
  <si>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</si>
  <si>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</si>
  <si>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</si>
  <si>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</si>
  <si>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</si>
  <si>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</si>
  <si>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</si>
  <si>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</si>
  <si>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</si>
  <si>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</si>
  <si>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</si>
  <si>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</si>
  <si>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</si>
  <si>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</si>
  <si>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</si>
  <si>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</si>
  <si>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</si>
  <si>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</si>
  <si>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</si>
  <si>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</si>
  <si>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</si>
  <si>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</si>
  <si>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</si>
  <si>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</si>
  <si>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</si>
  <si>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</si>
  <si>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</si>
  <si>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</si>
  <si>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</si>
  <si>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</si>
  <si>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</si>
  <si>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</si>
  <si>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</si>
  <si>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</si>
  <si>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</si>
  <si>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</si>
  <si>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</si>
  <si>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</si>
  <si>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</si>
  <si>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</si>
  <si>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</si>
  <si>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</si>
  <si>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</si>
  <si>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</si>
  <si>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</si>
  <si>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</si>
  <si>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</si>
  <si>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</si>
  <si>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</si>
  <si>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</si>
  <si>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</si>
  <si>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</si>
  <si>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</si>
  <si>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</si>
  <si>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</si>
  <si>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</si>
  <si>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</si>
  <si>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</si>
  <si>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</si>
  <si>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</si>
  <si>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</si>
  <si>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</si>
  <si>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</si>
  <si>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</si>
  <si>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</si>
  <si>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</si>
  <si>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</si>
  <si>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</si>
  <si>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</si>
  <si>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</si>
  <si>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</si>
  <si>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</si>
  <si>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</si>
  <si>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</si>
  <si>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</si>
  <si>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</si>
  <si>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</si>
  <si>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</si>
  <si>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</si>
  <si>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</si>
  <si>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</si>
  <si>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</si>
  <si>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</si>
  <si>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</si>
  <si>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</si>
  <si>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</si>
  <si>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</si>
  <si>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</si>
  <si>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</si>
  <si>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</si>
  <si>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</si>
  <si>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</si>
  <si>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</si>
  <si>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</si>
  <si>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</si>
  <si>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</si>
  <si>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</si>
  <si>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</si>
  <si>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</si>
  <si>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</si>
  <si>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</si>
  <si>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</si>
  <si>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</si>
  <si>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</si>
  <si>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</si>
  <si>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</si>
  <si>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</si>
  <si>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</si>
  <si>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</si>
  <si>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</si>
  <si>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</si>
  <si>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</si>
  <si>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</si>
  <si>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</si>
  <si>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</si>
  <si>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</si>
  <si>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</si>
  <si>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</si>
  <si>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</si>
  <si>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</si>
  <si>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</si>
  <si>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</si>
  <si>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</si>
  <si>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</si>
  <si>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</si>
  <si>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</si>
  <si>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</si>
  <si>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</si>
  <si>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</si>
  <si>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</si>
  <si>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</si>
  <si>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</si>
  <si>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</si>
  <si>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</si>
  <si>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</si>
  <si>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</si>
  <si>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</si>
  <si>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</si>
  <si>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</si>
  <si>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</si>
  <si>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</si>
  <si>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</si>
  <si>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</si>
  <si>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</si>
  <si>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</si>
  <si>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</si>
  <si>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</si>
  <si>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</si>
  <si>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</si>
  <si>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</si>
  <si>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</si>
  <si>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</si>
  <si>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</si>
  <si>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</si>
  <si>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</si>
  <si>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</si>
  <si>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</si>
  <si>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</si>
  <si>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</si>
  <si>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</si>
  <si>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</si>
  <si>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</si>
  <si>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</si>
  <si>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</si>
  <si>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</si>
  <si>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</si>
  <si>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</si>
  <si>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</si>
  <si>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</si>
  <si>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</si>
  <si>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</si>
  <si>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</si>
  <si>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</si>
  <si>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</si>
  <si>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</si>
  <si>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</si>
  <si>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</si>
  <si>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</si>
  <si>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</si>
  <si>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</si>
  <si>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</si>
  <si>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</si>
  <si>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</si>
  <si>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</si>
  <si>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</si>
  <si>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</si>
  <si>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</si>
  <si>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</si>
  <si>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</si>
  <si>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</si>
  <si>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</si>
  <si>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</si>
  <si>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</si>
  <si>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</si>
  <si>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</si>
  <si>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</si>
  <si>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</si>
  <si>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</si>
  <si>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</si>
  <si>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</si>
  <si>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</si>
  <si>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</si>
  <si>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</si>
  <si>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</si>
  <si>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</si>
  <si>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</si>
  <si>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</si>
  <si>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</si>
  <si>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</si>
  <si>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</si>
  <si>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</si>
  <si>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</si>
  <si>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</si>
  <si>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</si>
  <si>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</si>
  <si>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</si>
  <si>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</si>
  <si>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</si>
  <si>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</si>
  <si>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</si>
  <si>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</si>
  <si>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</si>
  <si>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</si>
  <si>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</si>
  <si>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</si>
  <si>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</si>
  <si>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</si>
  <si>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</si>
  <si>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</si>
  <si>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</si>
  <si>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</si>
  <si>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</si>
  <si>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</si>
  <si>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</si>
  <si>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</si>
  <si>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</si>
  <si>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</si>
  <si>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</si>
  <si>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</si>
  <si>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</si>
  <si>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</si>
  <si>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</si>
  <si>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</si>
  <si>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</si>
  <si>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</si>
  <si>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</si>
  <si>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</si>
  <si>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</si>
  <si>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</si>
  <si>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</si>
  <si>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</si>
  <si>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</si>
  <si>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</si>
  <si>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</si>
  <si>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</si>
  <si>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</si>
  <si>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</si>
  <si>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</si>
  <si>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</si>
  <si>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</si>
  <si>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</si>
  <si>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</si>
  <si>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</si>
  <si>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</si>
  <si>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</si>
  <si>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</si>
  <si>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</si>
  <si>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</si>
  <si>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</si>
  <si>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</si>
  <si>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</si>
  <si>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</si>
  <si>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</si>
  <si>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</si>
  <si>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</si>
  <si>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</si>
  <si>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</si>
  <si>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</si>
  <si>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</si>
  <si>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</si>
  <si>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</si>
  <si>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</si>
  <si>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</si>
  <si>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</si>
  <si>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</si>
  <si>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</si>
  <si>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</si>
  <si>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</si>
  <si>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</si>
  <si>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</si>
  <si>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</si>
  <si>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</si>
  <si>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</si>
  <si>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</si>
  <si>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</si>
  <si>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</si>
  <si>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</si>
  <si>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</si>
  <si>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</si>
  <si>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</si>
  <si>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</si>
  <si>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</si>
  <si>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</si>
  <si>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</si>
  <si>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</si>
  <si>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</si>
  <si>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</si>
  <si>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</si>
  <si>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</si>
  <si>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</si>
  <si>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</si>
  <si>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</si>
  <si>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</si>
  <si>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</si>
  <si>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</si>
  <si>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</si>
  <si>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</si>
  <si>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</si>
  <si>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</si>
  <si>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</si>
  <si>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</si>
  <si>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</si>
  <si>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</si>
  <si>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</si>
  <si>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</si>
  <si>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</si>
  <si>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</si>
  <si>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</si>
  <si>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</si>
  <si>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</si>
  <si>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</si>
  <si>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</si>
  <si>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</si>
  <si>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</si>
  <si>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</si>
  <si>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</si>
  <si>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</si>
  <si>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</si>
  <si>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</si>
  <si>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</si>
  <si>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</si>
  <si>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</si>
  <si>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</si>
  <si>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</si>
  <si>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</si>
  <si>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</si>
  <si>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</si>
  <si>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</si>
  <si>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</si>
  <si>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</si>
  <si>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</si>
  <si>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</si>
  <si>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</si>
  <si>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</si>
  <si>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</si>
  <si>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</si>
  <si>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</si>
  <si>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</si>
  <si>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</si>
  <si>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</si>
  <si>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</si>
  <si>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</si>
  <si>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</si>
  <si>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</si>
  <si>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</si>
  <si>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</si>
  <si>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</si>
  <si>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</si>
  <si>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</si>
  <si>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</si>
  <si>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</si>
  <si>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</si>
  <si>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</si>
  <si>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</si>
  <si>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</si>
  <si>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</si>
  <si>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</si>
  <si>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</si>
  <si>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</si>
  <si>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</si>
  <si>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</si>
  <si>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</si>
  <si>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</si>
  <si>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</si>
  <si>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</si>
  <si>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</si>
  <si>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</si>
  <si>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</si>
  <si>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</si>
  <si>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</si>
  <si>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</si>
  <si>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</si>
  <si>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</si>
  <si>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</si>
  <si>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</si>
  <si>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</si>
  <si>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</si>
  <si>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</si>
  <si>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</si>
  <si>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</si>
  <si>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</si>
  <si>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</si>
  <si>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</si>
  <si>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</si>
  <si>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</si>
  <si>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</si>
  <si>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</si>
  <si>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</si>
  <si>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</si>
  <si>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</si>
  <si>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</si>
  <si>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</si>
  <si>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</si>
  <si>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</si>
  <si>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</si>
  <si>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</si>
  <si>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</si>
  <si>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</si>
  <si>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</si>
  <si>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</si>
  <si>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</si>
  <si>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</si>
  <si>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</si>
  <si>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</si>
  <si>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</si>
  <si>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</si>
  <si>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</si>
  <si>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</si>
  <si>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</si>
  <si>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</si>
  <si>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</si>
  <si>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</si>
  <si>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</si>
  <si>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</si>
  <si>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</si>
  <si>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</si>
  <si>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</si>
  <si>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</si>
  <si>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</si>
  <si>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</si>
  <si>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</si>
  <si>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</si>
  <si>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</si>
  <si>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</si>
  <si>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</si>
  <si>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</si>
  <si>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</si>
  <si>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</si>
  <si>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</si>
  <si>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</si>
  <si>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</si>
  <si>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</si>
  <si>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</si>
  <si>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</si>
  <si>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</si>
  <si>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</si>
  <si>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</si>
  <si>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</si>
  <si>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</si>
  <si>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</si>
  <si>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</si>
  <si>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</si>
  <si>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</si>
  <si>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</si>
  <si>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</si>
  <si>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</si>
  <si>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</si>
  <si>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</si>
  <si>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</si>
  <si>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</si>
  <si>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</si>
  <si>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</si>
  <si>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</si>
  <si>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</si>
  <si>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</si>
  <si>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</si>
  <si>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</si>
  <si>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</si>
  <si>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</si>
  <si>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</si>
  <si>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</si>
  <si>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</si>
  <si>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</si>
  <si>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</si>
  <si>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</si>
  <si>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</si>
  <si>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</si>
  <si>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</si>
  <si>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</si>
  <si>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</si>
  <si>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</si>
  <si>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</si>
  <si>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</si>
  <si>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</si>
  <si>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</si>
  <si>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</si>
  <si>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</si>
  <si>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</si>
  <si>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</si>
  <si>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</si>
  <si>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</si>
  <si>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</si>
  <si>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</si>
  <si>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</si>
  <si>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</si>
  <si>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</si>
  <si>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</si>
  <si>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</si>
  <si>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</si>
  <si>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</si>
  <si>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</si>
  <si>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</si>
  <si>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</si>
  <si>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</si>
  <si>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</si>
  <si>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</si>
  <si>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</si>
  <si>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</si>
  <si>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</si>
  <si>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</si>
  <si>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</si>
  <si>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</si>
  <si>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</si>
  <si>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</si>
  <si>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</si>
  <si>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</si>
  <si>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</si>
  <si>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</si>
  <si>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</si>
  <si>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</si>
  <si>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</si>
  <si>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</si>
  <si>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</si>
  <si>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</si>
  <si>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</si>
  <si>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</si>
  <si>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</si>
  <si>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</si>
  <si>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</si>
  <si>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</si>
  <si>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</si>
  <si>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</si>
  <si>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</si>
  <si>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</si>
  <si>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</si>
  <si>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</si>
  <si>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</si>
  <si>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</si>
  <si>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</si>
  <si>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</si>
  <si>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</si>
  <si>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</si>
  <si>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</si>
  <si>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</si>
  <si>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</si>
  <si>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</si>
  <si>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</si>
  <si>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</si>
  <si>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</si>
  <si>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</si>
  <si>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</si>
  <si>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</si>
  <si>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</si>
  <si>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</si>
  <si>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</si>
  <si>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</si>
  <si>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</si>
  <si>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</si>
  <si>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</si>
  <si>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</si>
  <si>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</si>
  <si>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</si>
  <si>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</si>
  <si>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</si>
  <si>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</si>
  <si>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</si>
  <si>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</si>
  <si>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</si>
  <si>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</si>
  <si>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</si>
  <si>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</si>
  <si>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</si>
  <si>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</si>
  <si>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</si>
  <si>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</si>
  <si>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</si>
  <si>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</si>
  <si>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</si>
  <si>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</si>
  <si>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</si>
  <si>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</si>
  <si>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</si>
  <si>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</si>
  <si>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</si>
  <si>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</si>
  <si>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</si>
  <si>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</si>
  <si>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</si>
  <si>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</si>
  <si>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</si>
  <si>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</si>
  <si>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</si>
  <si>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</si>
  <si>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</si>
  <si>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</si>
  <si>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</si>
  <si>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</si>
  <si>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</si>
  <si>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</si>
  <si>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</si>
  <si>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</si>
  <si>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</si>
  <si>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</si>
  <si>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</si>
  <si>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</si>
  <si>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</si>
  <si>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</si>
  <si>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</si>
  <si>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</si>
  <si>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</si>
  <si>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</si>
  <si>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</si>
  <si>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</si>
  <si>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</si>
  <si>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</si>
  <si>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</si>
  <si>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</si>
  <si>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</si>
  <si>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</si>
  <si>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</si>
  <si>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</si>
  <si>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</si>
  <si>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</si>
  <si>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</si>
  <si>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</si>
  <si>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</si>
  <si>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</si>
  <si>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</si>
  <si>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</si>
  <si>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</si>
  <si>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</si>
  <si>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</si>
  <si>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</si>
  <si>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</si>
  <si>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</si>
  <si>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</si>
  <si>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</si>
  <si>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</si>
  <si>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</si>
  <si>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</si>
  <si>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</si>
  <si>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</si>
  <si>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</si>
  <si>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</si>
  <si>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</si>
  <si>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</si>
  <si>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</si>
  <si>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</si>
  <si>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</si>
  <si>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</si>
  <si>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</si>
  <si>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</si>
  <si>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</si>
  <si>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</si>
  <si>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</si>
  <si>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</si>
  <si>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</si>
  <si>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</si>
  <si>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</si>
  <si>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</si>
  <si>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</si>
  <si>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</si>
  <si>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</si>
  <si>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</si>
  <si>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</si>
  <si>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</si>
  <si>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</si>
  <si>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</si>
  <si>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</si>
  <si>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</si>
  <si>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</si>
  <si>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</si>
  <si>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</si>
  <si>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</si>
  <si>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</si>
  <si>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</si>
  <si>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</si>
  <si>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</si>
  <si>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</si>
  <si>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</si>
  <si>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</si>
  <si>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</si>
  <si>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</si>
  <si>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</si>
  <si>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</si>
  <si>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</si>
  <si>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</si>
  <si>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</si>
  <si>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</si>
  <si>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</si>
  <si>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</si>
  <si>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</si>
  <si>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</si>
  <si>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</si>
  <si>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</si>
  <si>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</si>
  <si>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</si>
  <si>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</si>
  <si>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</si>
  <si>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</si>
  <si>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</si>
  <si>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</si>
  <si>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</si>
  <si>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</si>
  <si>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</si>
  <si>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</si>
  <si>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</si>
  <si>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</si>
  <si>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</si>
  <si>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</si>
  <si>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</si>
  <si>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</si>
  <si>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</si>
  <si>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</si>
  <si>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</si>
  <si>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</si>
  <si>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</si>
  <si>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</si>
  <si>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</si>
  <si>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</si>
  <si>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</si>
  <si>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</si>
  <si>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</si>
  <si>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</si>
  <si>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</si>
  <si>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</si>
  <si>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</si>
  <si>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</si>
  <si>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</si>
  <si>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</si>
  <si>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</si>
  <si>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</si>
  <si>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</si>
  <si>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</si>
  <si>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</si>
  <si>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</si>
  <si>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</si>
  <si>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</si>
  <si>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</si>
  <si>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</si>
  <si>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</si>
  <si>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</si>
  <si>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</si>
  <si>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</si>
  <si>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</si>
  <si>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</si>
  <si>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</si>
  <si>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</si>
  <si>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</si>
  <si>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</si>
  <si>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</si>
  <si>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</si>
  <si>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</si>
  <si>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</si>
  <si>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</si>
  <si>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</si>
  <si>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</si>
  <si>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</si>
  <si>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</si>
  <si>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</si>
  <si>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</si>
  <si>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</si>
  <si>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</si>
  <si>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</si>
  <si>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</si>
  <si>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</si>
  <si>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</si>
  <si>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</si>
  <si>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</si>
  <si>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</si>
  <si>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</si>
  <si>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</si>
  <si>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</si>
  <si>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</si>
  <si>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</si>
  <si>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</si>
  <si>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</si>
  <si>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</si>
  <si>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</si>
  <si>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</si>
  <si>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</si>
  <si>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</si>
  <si>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</si>
  <si>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</si>
  <si>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</si>
  <si>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</si>
  <si>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</si>
  <si>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</si>
  <si>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</si>
  <si>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</si>
  <si>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</si>
  <si>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</si>
  <si>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</si>
  <si>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</si>
  <si>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</si>
  <si>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</si>
  <si>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</si>
  <si>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</si>
  <si>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</si>
  <si>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</si>
  <si>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</si>
  <si>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</si>
  <si>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</si>
  <si>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</si>
  <si>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</si>
  <si>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</si>
  <si>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</si>
  <si>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</si>
  <si>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</si>
  <si>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</si>
  <si>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</si>
  <si>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</si>
  <si>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</si>
  <si>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</si>
  <si>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</si>
  <si>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</si>
  <si>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</si>
  <si>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</si>
  <si>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</si>
  <si>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</si>
  <si>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</si>
  <si>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</si>
  <si>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</si>
  <si>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</si>
  <si>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</si>
  <si>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</si>
  <si>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</si>
  <si>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</si>
  <si>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</si>
  <si>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</si>
  <si>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</si>
  <si>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</si>
  <si>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</si>
  <si>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</si>
  <si>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</si>
  <si>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</si>
  <si>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</si>
  <si>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</si>
  <si>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</si>
  <si>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</si>
  <si>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</si>
  <si>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</si>
  <si>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</si>
  <si>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</si>
  <si>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</si>
  <si>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</si>
  <si>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</si>
  <si>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</si>
  <si>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</si>
  <si>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</si>
  <si>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</si>
  <si>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</si>
  <si>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</si>
  <si>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</si>
  <si>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</si>
  <si>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</si>
  <si>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</si>
  <si>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</si>
  <si>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</si>
  <si>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</si>
  <si>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</si>
  <si>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</si>
  <si>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</si>
  <si>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</si>
  <si>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</si>
  <si>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</si>
  <si>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</si>
  <si>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</si>
  <si>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</si>
  <si>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</si>
  <si>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</si>
  <si>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</si>
  <si>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</si>
  <si>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</si>
  <si>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</si>
  <si>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</si>
  <si>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</si>
  <si>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</si>
  <si>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</si>
  <si>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</si>
  <si>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</si>
  <si>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</si>
  <si>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</si>
  <si>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</si>
  <si>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</si>
  <si>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</si>
  <si>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</si>
  <si>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</si>
  <si>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</si>
  <si>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</si>
  <si>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</si>
  <si>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</si>
  <si>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</si>
  <si>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</si>
  <si>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</si>
  <si>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</si>
  <si>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</si>
  <si>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</si>
  <si>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</si>
  <si>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</si>
  <si>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</si>
  <si>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</si>
  <si>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</si>
  <si>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</si>
  <si>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</si>
  <si>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</si>
  <si>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</si>
  <si>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</si>
  <si>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</si>
  <si>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</si>
  <si>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</si>
  <si>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</si>
  <si>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</si>
  <si>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</si>
  <si>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</si>
  <si>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</si>
  <si>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</si>
  <si>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</si>
  <si>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</si>
  <si>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</si>
  <si>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</si>
  <si>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</si>
  <si>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</si>
  <si>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</si>
  <si>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</si>
  <si>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</si>
  <si>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</si>
  <si>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</si>
  <si>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</si>
  <si>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</si>
  <si>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</si>
  <si>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</si>
  <si>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</si>
  <si>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</si>
  <si>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</si>
  <si>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</si>
  <si>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</si>
  <si>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</si>
  <si>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</si>
  <si>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</si>
  <si>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</si>
  <si>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</si>
  <si>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</si>
  <si>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</si>
  <si>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</si>
  <si>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</si>
  <si>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</si>
  <si>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</si>
  <si>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</si>
  <si>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</si>
  <si>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</si>
  <si>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</si>
  <si>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</si>
  <si>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</si>
  <si>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</si>
  <si>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</si>
  <si>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</si>
  <si>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</si>
  <si>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</si>
  <si>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</si>
  <si>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</si>
  <si>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</si>
  <si>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</si>
  <si>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</si>
  <si>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</si>
  <si>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</si>
  <si>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</si>
  <si>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</si>
  <si>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</si>
  <si>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</si>
  <si>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</si>
  <si>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</si>
  <si>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</si>
  <si>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</si>
  <si>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</si>
  <si>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</si>
  <si>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</si>
  <si>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</si>
  <si>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</si>
  <si>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</si>
  <si>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</si>
  <si>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</si>
  <si>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</si>
  <si>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</si>
  <si>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</si>
  <si>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</si>
  <si>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</si>
  <si>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</si>
  <si>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</si>
  <si>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</si>
  <si>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</si>
  <si>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</si>
  <si>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</si>
  <si>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</si>
  <si>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</si>
  <si>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</si>
  <si>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</si>
  <si>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</si>
  <si>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</si>
  <si>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</si>
  <si>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</si>
  <si>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</si>
  <si>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</si>
  <si>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</si>
  <si>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</si>
  <si>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</si>
  <si>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</si>
  <si>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</si>
  <si>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</si>
  <si>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</si>
  <si>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</si>
  <si>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</si>
  <si>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</si>
  <si>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</si>
  <si>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</si>
  <si>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</si>
  <si>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</si>
  <si>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</si>
  <si>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</si>
  <si>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</si>
  <si>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</si>
  <si>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</si>
  <si>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</si>
  <si>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</si>
  <si>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</si>
  <si>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</si>
  <si>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</si>
  <si>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</si>
  <si>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</si>
  <si>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</si>
  <si>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</si>
  <si>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</si>
  <si>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</si>
  <si>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</si>
  <si>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</si>
  <si>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</si>
  <si>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</si>
  <si>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</si>
  <si>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</si>
  <si>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</si>
  <si>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</si>
  <si>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</si>
  <si>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</si>
  <si>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</si>
  <si>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</si>
  <si>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</si>
  <si>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</si>
  <si>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</si>
  <si>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</si>
  <si>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</si>
  <si>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</si>
  <si>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</si>
  <si>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</si>
  <si>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</si>
  <si>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</si>
  <si>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</si>
  <si>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</si>
  <si>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</si>
  <si>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</si>
  <si>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</si>
  <si>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</si>
  <si>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</si>
  <si>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</si>
  <si>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</si>
  <si>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</si>
  <si>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</si>
  <si>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</si>
  <si>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</si>
  <si>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</si>
  <si>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</si>
  <si>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</si>
  <si>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</si>
  <si>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</si>
  <si>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</si>
  <si>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</si>
  <si>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</si>
  <si>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</si>
  <si>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</si>
  <si>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</si>
  <si>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</si>
  <si>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</si>
  <si>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</si>
  <si>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</si>
  <si>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</si>
  <si>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</si>
  <si>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</si>
  <si>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</si>
  <si>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</si>
  <si>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</si>
  <si>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</si>
  <si>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</si>
  <si>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</si>
  <si>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</si>
  <si>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</si>
  <si>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</si>
  <si>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</si>
  <si>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</si>
  <si>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</si>
  <si>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</si>
  <si>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</si>
  <si>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</si>
  <si>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</si>
  <si>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</si>
  <si>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</si>
  <si>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</si>
  <si>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</si>
  <si>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</si>
  <si>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</si>
  <si>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</si>
  <si>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</si>
  <si>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</si>
  <si>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</si>
  <si>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</si>
  <si>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</si>
  <si>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</si>
  <si>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</si>
  <si>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</si>
  <si>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</si>
  <si>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</si>
  <si>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</si>
  <si>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</si>
  <si>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</si>
  <si>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</si>
  <si>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</si>
  <si>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</si>
  <si>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</si>
  <si>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</si>
  <si>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</si>
  <si>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</si>
  <si>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</si>
  <si>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</si>
  <si>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</si>
  <si>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</si>
  <si>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</si>
  <si>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</si>
  <si>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</si>
  <si>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</si>
  <si>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</si>
  <si>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</si>
  <si>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</si>
  <si>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</si>
  <si>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</si>
  <si>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</si>
  <si>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</si>
  <si>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</si>
  <si>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</si>
  <si>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</si>
  <si>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</si>
  <si>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</si>
  <si>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</si>
  <si>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</si>
  <si>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</si>
  <si>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</si>
  <si>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</si>
  <si>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</si>
  <si>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</si>
  <si>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</si>
  <si>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</si>
  <si>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</si>
  <si>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</si>
  <si>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</si>
  <si>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</si>
  <si>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</si>
  <si>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</si>
  <si>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</si>
  <si>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</si>
  <si>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</si>
  <si>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</si>
  <si>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</si>
  <si>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</si>
  <si>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</si>
  <si>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</si>
  <si>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</si>
  <si>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</si>
  <si>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</si>
  <si>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</si>
  <si>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</si>
  <si>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</si>
  <si>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</si>
  <si>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</si>
  <si>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</si>
  <si>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</si>
  <si>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</si>
  <si>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</si>
  <si>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</si>
  <si>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</si>
  <si>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</si>
  <si>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</si>
  <si>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</si>
  <si>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</si>
  <si>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</si>
  <si>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</si>
  <si>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</si>
  <si>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</si>
  <si>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</si>
  <si>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</si>
  <si>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</si>
  <si>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</si>
  <si>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</si>
  <si>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</si>
  <si>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</si>
  <si>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</si>
  <si>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</si>
  <si>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</si>
  <si>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</si>
  <si>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</si>
  <si>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</si>
  <si>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</si>
  <si>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</si>
  <si>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</si>
  <si>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</si>
  <si>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</si>
  <si>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</si>
  <si>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</si>
  <si>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</si>
  <si>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</si>
  <si>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</si>
  <si>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</si>
  <si>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</si>
  <si>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</si>
  <si>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</si>
  <si>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</si>
  <si>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</si>
  <si>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</si>
  <si>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</si>
  <si>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</si>
  <si>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</si>
  <si>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</si>
  <si>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</si>
  <si>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</si>
  <si>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</si>
  <si>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</si>
  <si>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</si>
  <si>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</si>
  <si>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</si>
  <si>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</si>
  <si>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</si>
  <si>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</si>
  <si>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</si>
  <si>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</si>
  <si>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</si>
  <si>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</si>
  <si>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</si>
  <si>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</si>
  <si>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</si>
  <si>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</si>
  <si>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</si>
  <si>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</si>
  <si>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</si>
  <si>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</si>
  <si>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</si>
  <si>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</si>
  <si>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</si>
  <si>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</si>
  <si>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</si>
  <si>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</si>
  <si>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</si>
  <si>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</si>
  <si>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</si>
  <si>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</si>
  <si>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</si>
  <si>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</si>
  <si>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</si>
  <si>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</si>
  <si>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</si>
  <si>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</si>
  <si>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</si>
  <si>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</si>
  <si>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</si>
  <si>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</si>
  <si>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</si>
  <si>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</si>
  <si>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</si>
  <si>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</si>
  <si>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</si>
  <si>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</si>
  <si>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</si>
  <si>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</si>
  <si>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</si>
  <si>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</si>
  <si>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</si>
  <si>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</si>
  <si>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</si>
  <si>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</si>
  <si>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</si>
  <si>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</si>
  <si>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</si>
  <si>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</si>
  <si>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</si>
  <si>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</si>
  <si>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</si>
  <si>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</si>
  <si>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</si>
  <si>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</si>
  <si>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</si>
  <si>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</si>
  <si>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</si>
  <si>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</si>
  <si>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</si>
  <si>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</si>
  <si>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</si>
  <si>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</si>
  <si>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</si>
  <si>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</si>
  <si>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</si>
  <si>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</si>
  <si>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</si>
  <si>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</si>
  <si>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</si>
  <si>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</si>
  <si>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</si>
  <si>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</si>
  <si>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</si>
  <si>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</si>
  <si>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</si>
  <si>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</si>
  <si>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</si>
  <si>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</si>
  <si>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</si>
  <si>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</si>
  <si>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</si>
  <si>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</si>
  <si>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</si>
  <si>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</si>
  <si>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</si>
  <si>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</si>
  <si>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</si>
  <si>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</si>
  <si>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</si>
  <si>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</si>
  <si>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</si>
  <si>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</si>
  <si>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</si>
  <si>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</si>
  <si>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</si>
  <si>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</si>
  <si>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</si>
  <si>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</si>
  <si>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</si>
  <si>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</si>
  <si>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</si>
  <si>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</si>
  <si>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</si>
  <si>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</si>
  <si>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</si>
  <si>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</si>
  <si>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</si>
  <si>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</si>
  <si>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</si>
  <si>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</si>
  <si>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</si>
  <si>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</si>
  <si>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</si>
  <si>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</si>
  <si>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</si>
  <si>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</si>
  <si>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</si>
  <si>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</si>
  <si>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</si>
  <si>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</si>
  <si>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</si>
  <si>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</si>
  <si>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</si>
  <si>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</si>
  <si>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</si>
  <si>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</si>
  <si>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</si>
  <si>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</si>
  <si>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</si>
  <si>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</si>
  <si>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</si>
  <si>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</si>
  <si>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</si>
  <si>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</si>
  <si>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</si>
  <si>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</si>
  <si>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</si>
  <si>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</si>
  <si>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</si>
  <si>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</si>
  <si>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</si>
  <si>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</si>
  <si>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</si>
  <si>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</si>
  <si>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</si>
  <si>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</si>
  <si>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</si>
  <si>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</si>
  <si>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</si>
  <si>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</si>
  <si>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</si>
  <si>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</si>
  <si>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</si>
  <si>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</si>
  <si>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</si>
  <si>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</si>
  <si>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</si>
  <si>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</si>
  <si>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</si>
  <si>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</si>
  <si>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</si>
  <si>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</si>
  <si>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</si>
  <si>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</si>
  <si>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</si>
  <si>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</si>
  <si>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</si>
  <si>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</si>
  <si>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</si>
  <si>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</si>
  <si>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</si>
  <si>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</si>
  <si>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</si>
  <si>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</si>
  <si>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</si>
  <si>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</si>
  <si>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</si>
  <si>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</si>
  <si>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</si>
  <si>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</si>
  <si>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</si>
  <si>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</si>
  <si>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</si>
  <si>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</si>
  <si>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</si>
  <si>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</si>
  <si>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</si>
  <si>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</si>
  <si>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</si>
  <si>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</si>
  <si>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</si>
  <si>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</si>
  <si>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</si>
  <si>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</si>
  <si>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</si>
  <si>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</si>
  <si>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</si>
  <si>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</si>
  <si>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</si>
  <si>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</si>
  <si>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</si>
  <si>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</si>
  <si>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</si>
  <si>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</si>
  <si>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</si>
  <si>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</si>
  <si>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</si>
  <si>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</si>
  <si>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</si>
  <si>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</si>
  <si>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</si>
  <si>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</si>
  <si>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</si>
  <si>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</si>
  <si>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</si>
  <si>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</si>
  <si>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</si>
  <si>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</si>
  <si>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</si>
  <si>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</si>
  <si>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</si>
  <si>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</si>
  <si>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</si>
  <si>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</si>
  <si>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</si>
  <si>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</si>
  <si>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</si>
  <si>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</si>
  <si>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</si>
  <si>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</si>
  <si>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</si>
  <si>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</si>
  <si>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</si>
  <si>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</si>
  <si>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</si>
  <si>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</si>
  <si>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</si>
  <si>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</si>
  <si>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</si>
  <si>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</si>
  <si>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</si>
  <si>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</si>
  <si>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</si>
  <si>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</si>
  <si>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</si>
  <si>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</si>
  <si>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</si>
  <si>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</si>
  <si>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</si>
  <si>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</si>
  <si>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</si>
  <si>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</si>
  <si>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</si>
  <si>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</si>
  <si>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</si>
  <si>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</si>
  <si>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</si>
  <si>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</si>
  <si>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</si>
  <si>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</si>
  <si>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</si>
  <si>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</si>
  <si>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</si>
  <si>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</si>
  <si>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</si>
  <si>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</si>
  <si>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</si>
  <si>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</si>
  <si>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</si>
  <si>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</si>
  <si>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</si>
  <si>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</si>
  <si>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</si>
  <si>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</si>
  <si>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</si>
  <si>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</si>
  <si>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</si>
  <si>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</si>
  <si>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</si>
  <si>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</si>
  <si>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</si>
  <si>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</si>
  <si>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</si>
  <si>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</si>
  <si>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</si>
  <si>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</si>
  <si>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</si>
  <si>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</si>
  <si>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</si>
  <si>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</si>
  <si>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</si>
  <si>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</si>
  <si>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</si>
  <si>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</si>
  <si>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</si>
  <si>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</si>
  <si>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</si>
  <si>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</si>
  <si>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</si>
  <si>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</si>
  <si>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</si>
  <si>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</si>
  <si>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</si>
  <si>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</si>
  <si>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</si>
  <si>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</si>
  <si>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</si>
  <si>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</si>
  <si>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</si>
  <si>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</si>
  <si>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</si>
  <si>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</si>
  <si>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</si>
  <si>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</si>
  <si>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</si>
  <si>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</si>
  <si>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</si>
  <si>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</si>
  <si>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</si>
  <si>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</si>
  <si>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</si>
  <si>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</si>
  <si>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</si>
  <si>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</si>
  <si>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</si>
  <si>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</si>
  <si>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</si>
  <si>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</si>
  <si>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</si>
  <si>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</si>
  <si>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</si>
  <si>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</si>
  <si>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</si>
  <si>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</si>
  <si>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</si>
  <si>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</si>
  <si>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</si>
  <si>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</si>
  <si>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</si>
  <si>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</si>
  <si>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</si>
  <si>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</si>
  <si>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</si>
  <si>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</si>
  <si>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</si>
  <si>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</si>
  <si>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</si>
  <si>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</si>
  <si>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</si>
  <si>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</si>
  <si>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</si>
  <si>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</si>
  <si>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</si>
  <si>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</si>
  <si>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</si>
  <si>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</si>
  <si>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</si>
  <si>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</si>
  <si>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</si>
  <si>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</si>
  <si>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</si>
  <si>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</si>
  <si>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</si>
  <si>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</si>
  <si>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</si>
  <si>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</si>
  <si>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</si>
  <si>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</si>
  <si>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</si>
  <si>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</si>
  <si>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</si>
  <si>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</si>
  <si>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</si>
  <si>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</si>
  <si>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</si>
  <si>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</si>
  <si>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</si>
  <si>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</si>
  <si>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</si>
  <si>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</si>
  <si>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</si>
  <si>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</si>
  <si>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</si>
  <si>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</si>
  <si>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</si>
  <si>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</si>
  <si>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</si>
  <si>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</si>
  <si>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</si>
  <si>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</si>
  <si>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</si>
  <si>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</si>
  <si>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</si>
  <si>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</si>
  <si>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</si>
  <si>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</si>
  <si>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</si>
  <si>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</si>
  <si>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</si>
  <si>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</si>
  <si>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</si>
  <si>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</si>
  <si>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</si>
  <si>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</si>
  <si>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</si>
  <si>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</si>
  <si>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</si>
  <si>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</si>
  <si>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</si>
  <si>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</si>
  <si>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</si>
  <si>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</si>
  <si>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</si>
  <si>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</si>
  <si>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</si>
  <si>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</si>
  <si>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</si>
  <si>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</si>
  <si>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</si>
  <si>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</si>
  <si>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</si>
  <si>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</si>
  <si>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</si>
  <si>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</si>
  <si>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</si>
  <si>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</si>
  <si>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</si>
  <si>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</si>
  <si>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</si>
  <si>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</si>
  <si>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</si>
  <si>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</si>
  <si>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</si>
  <si>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</si>
  <si>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</si>
  <si>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</si>
  <si>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</si>
  <si>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</si>
  <si>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</si>
  <si>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</si>
  <si>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</si>
  <si>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</si>
  <si>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</si>
  <si>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</si>
  <si>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</si>
  <si>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</si>
  <si>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</si>
  <si>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</si>
  <si>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</si>
  <si>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</si>
  <si>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</si>
  <si>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</si>
  <si>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</si>
  <si>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</si>
  <si>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</si>
  <si>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</si>
  <si>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</si>
  <si>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</si>
  <si>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</si>
  <si>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</si>
  <si>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</si>
  <si>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</si>
  <si>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</si>
  <si>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</si>
  <si>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</si>
  <si>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</si>
  <si>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</si>
  <si>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</si>
  <si>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</si>
  <si>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</si>
  <si>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</si>
  <si>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</si>
  <si>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</si>
  <si>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</si>
  <si>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</si>
  <si>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</si>
  <si>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</si>
  <si>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</si>
  <si>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</si>
  <si>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</si>
  <si>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</si>
  <si>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</si>
  <si>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</si>
  <si>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</si>
  <si>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</si>
  <si>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</si>
  <si>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</si>
  <si>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</si>
  <si>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</si>
  <si>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</si>
  <si>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</si>
  <si>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</si>
  <si>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</si>
  <si>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</si>
  <si>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</si>
  <si>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</si>
  <si>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</si>
  <si>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</si>
  <si>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</si>
  <si>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</si>
  <si>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</si>
  <si>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</si>
  <si>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</si>
  <si>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</si>
  <si>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</si>
  <si>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</si>
  <si>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</si>
  <si>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</si>
  <si>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</si>
  <si>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</si>
  <si>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</si>
  <si>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</si>
  <si>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</si>
  <si>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</si>
  <si>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</si>
  <si>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</si>
  <si>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</si>
  <si>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</si>
  <si>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</si>
  <si>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</si>
  <si>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</si>
  <si>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</si>
  <si>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</si>
  <si>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</si>
  <si>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</si>
  <si>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</si>
  <si>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</si>
  <si>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</si>
  <si>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</si>
  <si>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</si>
  <si>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</si>
  <si>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</si>
  <si>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</si>
  <si>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</si>
  <si>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</si>
  <si>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</si>
  <si>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</si>
  <si>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</si>
  <si>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</si>
  <si>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</si>
  <si>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</si>
  <si>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</si>
  <si>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</si>
  <si>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</si>
  <si>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</si>
  <si>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</si>
  <si>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</si>
  <si>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</si>
  <si>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</si>
  <si>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</si>
  <si>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</si>
  <si>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</si>
  <si>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</si>
  <si>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</si>
  <si>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</si>
  <si>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</si>
  <si>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</si>
  <si>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</si>
  <si>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</si>
  <si>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</si>
  <si>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</si>
  <si>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</si>
  <si>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</si>
  <si>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</si>
  <si>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</si>
  <si>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</si>
  <si>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</si>
  <si>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</si>
  <si>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</si>
  <si>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</si>
  <si>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</si>
  <si>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</si>
  <si>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</si>
  <si>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</si>
  <si>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</si>
  <si>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</si>
  <si>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</si>
  <si>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</si>
  <si>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</si>
  <si>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</si>
  <si>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</si>
  <si>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</si>
  <si>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</si>
  <si>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</si>
  <si>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</si>
  <si>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</si>
  <si>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</si>
  <si>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</si>
  <si>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</si>
  <si>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</si>
  <si>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</si>
  <si>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</si>
  <si>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</si>
  <si>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</si>
  <si>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</si>
  <si>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</si>
  <si>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</si>
  <si>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</si>
  <si>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</si>
  <si>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</si>
  <si>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</si>
  <si>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</si>
  <si>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</si>
  <si>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</si>
  <si>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</si>
  <si>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</si>
  <si>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</si>
  <si>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</si>
  <si>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</si>
  <si>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</si>
  <si>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</si>
  <si>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</si>
  <si>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</si>
  <si>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</si>
  <si>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</si>
  <si>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</si>
  <si>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</si>
  <si>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</si>
  <si>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</si>
  <si>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</si>
  <si>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</si>
  <si>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</si>
  <si>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</si>
  <si>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</si>
  <si>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</si>
  <si>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</si>
  <si>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</si>
  <si>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</si>
  <si>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</si>
  <si>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</si>
  <si>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</si>
  <si>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</si>
  <si>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</si>
  <si>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</si>
  <si>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</si>
  <si>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</si>
  <si>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</si>
  <si>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</si>
  <si>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</si>
  <si>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</si>
  <si>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</si>
  <si>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</si>
  <si>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</si>
  <si>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</si>
  <si>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</si>
  <si>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</si>
  <si>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</si>
  <si>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</si>
  <si>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</si>
  <si>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</si>
  <si>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</si>
  <si>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</si>
  <si>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</si>
  <si>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</si>
  <si>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</si>
  <si>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</si>
  <si>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</si>
  <si>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</si>
  <si>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</si>
  <si>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</si>
  <si>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</si>
  <si>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</si>
  <si>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</si>
  <si>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</si>
  <si>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</si>
  <si>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</si>
  <si>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</si>
  <si>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</si>
  <si>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</si>
  <si>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</si>
  <si>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</si>
  <si>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</si>
  <si>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</si>
  <si>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</si>
  <si>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</si>
  <si>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</si>
  <si>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</si>
  <si>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</si>
  <si>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</si>
  <si>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</si>
  <si>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</si>
  <si>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</si>
  <si>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</si>
  <si>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</si>
  <si>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</si>
  <si>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</si>
  <si>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</si>
  <si>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</si>
  <si>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</si>
  <si>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</si>
  <si>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</si>
  <si>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</si>
  <si>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</si>
  <si>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</si>
  <si>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</si>
  <si>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</si>
  <si>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</si>
  <si>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</si>
  <si>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</si>
  <si>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</si>
  <si>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</si>
  <si>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</si>
  <si>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</si>
  <si>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</si>
  <si>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</si>
  <si>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</si>
  <si>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</si>
  <si>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</si>
  <si>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</si>
  <si>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</si>
  <si>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</si>
  <si>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</si>
  <si>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</si>
  <si>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</si>
  <si>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</si>
  <si>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</si>
  <si>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</si>
  <si>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</si>
  <si>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</si>
  <si>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</si>
  <si>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</si>
  <si>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</si>
  <si>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</si>
  <si>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</si>
  <si>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</si>
  <si>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</si>
  <si>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</si>
  <si>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</si>
  <si>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</si>
  <si>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</si>
  <si>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</si>
  <si>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</si>
  <si>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</si>
  <si>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</si>
  <si>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</si>
  <si>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</si>
  <si>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</si>
  <si>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</si>
  <si>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</si>
  <si>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</si>
  <si>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</si>
  <si>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</si>
  <si>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</si>
  <si>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</si>
  <si>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</si>
  <si>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</si>
  <si>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</si>
  <si>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</si>
  <si>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</si>
  <si>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</si>
  <si>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</si>
  <si>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</si>
  <si>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</si>
  <si>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</si>
  <si>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</si>
  <si>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</si>
  <si>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</si>
  <si>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</si>
  <si>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</si>
  <si>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</si>
  <si>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</si>
  <si>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</si>
  <si>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</si>
  <si>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</si>
  <si>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</si>
  <si>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</si>
  <si>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</si>
  <si>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</si>
  <si>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</si>
  <si>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</si>
  <si>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</si>
  <si>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</si>
  <si>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</si>
  <si>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</si>
  <si>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</si>
  <si>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</si>
  <si>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</si>
  <si>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</si>
  <si>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</si>
  <si>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</si>
  <si>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</si>
  <si>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</si>
  <si>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</si>
  <si>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</si>
  <si>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</si>
  <si>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</si>
  <si>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</si>
  <si>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</si>
  <si>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</si>
  <si>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</si>
  <si>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</si>
  <si>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</si>
  <si>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</si>
  <si>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</si>
  <si>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</si>
  <si>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</si>
  <si>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</si>
  <si>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</si>
  <si>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</si>
  <si>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</si>
  <si>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</si>
  <si>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</si>
  <si>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</si>
  <si>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</si>
  <si>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</si>
  <si>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</si>
  <si>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</si>
  <si>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</si>
  <si>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</si>
  <si>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</si>
  <si>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</si>
  <si>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</si>
  <si>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</si>
  <si>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</si>
  <si>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</si>
  <si>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</si>
  <si>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</si>
  <si>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</si>
  <si>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</si>
  <si>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</si>
  <si>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</si>
  <si>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</si>
  <si>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</si>
  <si>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</si>
  <si>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</si>
  <si>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</si>
  <si>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</si>
  <si>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</si>
  <si>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</si>
  <si>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</si>
  <si>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</si>
  <si>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</si>
  <si>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</si>
  <si>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</si>
  <si>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</si>
  <si>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</si>
  <si>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</si>
  <si>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</si>
  <si>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</si>
  <si>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</si>
  <si>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</si>
  <si>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</si>
  <si>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</si>
  <si>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</si>
  <si>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</si>
  <si>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</si>
  <si>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</si>
  <si>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</si>
  <si>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</si>
  <si>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</si>
  <si>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</si>
  <si>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</si>
  <si>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</si>
  <si>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</si>
  <si>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</si>
  <si>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</si>
  <si>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</si>
  <si>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</si>
  <si>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</si>
  <si>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</si>
  <si>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</si>
  <si>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</si>
  <si>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</si>
  <si>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</si>
  <si>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</si>
  <si>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</si>
  <si>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</si>
  <si>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</si>
  <si>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</si>
  <si>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</si>
  <si>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</si>
  <si>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</si>
  <si>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</si>
  <si>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</si>
  <si>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</si>
  <si>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</si>
  <si>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</si>
  <si>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</si>
  <si>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</si>
  <si>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</si>
  <si>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</si>
  <si>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</si>
  <si>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</si>
  <si>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</si>
  <si>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</si>
  <si>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</si>
  <si>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</si>
  <si>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</si>
  <si>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</si>
  <si>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</si>
  <si>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</si>
  <si>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</si>
  <si>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</si>
  <si>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</si>
  <si>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</si>
  <si>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</si>
  <si>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</si>
  <si>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</si>
  <si>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</si>
  <si>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</si>
  <si>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</si>
  <si>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</si>
  <si>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</si>
  <si>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</si>
  <si>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</si>
  <si>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</si>
  <si>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</si>
  <si>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</si>
  <si>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</si>
  <si>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</si>
  <si>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</si>
  <si>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</si>
  <si>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</si>
  <si>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</si>
  <si>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</si>
  <si>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</si>
  <si>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</si>
  <si>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</si>
  <si>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</si>
  <si>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</si>
  <si>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</si>
  <si>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</si>
  <si>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</si>
  <si>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</si>
  <si>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</si>
  <si>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</si>
  <si>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</si>
  <si>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</si>
  <si>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</si>
  <si>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</si>
  <si>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</si>
  <si>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</si>
  <si>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</si>
  <si>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</si>
  <si>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</si>
  <si>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</si>
  <si>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</si>
  <si>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</si>
  <si>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</si>
  <si>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</si>
  <si>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</si>
  <si>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</si>
  <si>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</si>
  <si>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</si>
  <si>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</si>
  <si>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</si>
  <si>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</si>
  <si>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</si>
  <si>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</si>
  <si>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</si>
  <si>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</si>
  <si>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</si>
  <si>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</si>
  <si>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</si>
  <si>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</si>
  <si>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</si>
  <si>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</si>
  <si>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</si>
  <si>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</si>
  <si>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</si>
  <si>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</si>
  <si>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</si>
  <si>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</si>
  <si>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</si>
  <si>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</si>
  <si>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</si>
  <si>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</si>
  <si>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</si>
  <si>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</si>
  <si>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</si>
  <si>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</si>
  <si>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</si>
  <si>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</si>
  <si>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</si>
  <si>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</si>
  <si>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</si>
  <si>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</si>
  <si>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</si>
  <si>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</si>
  <si>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</si>
  <si>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</si>
  <si>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</si>
  <si>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</si>
  <si>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</si>
  <si>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</si>
  <si>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</si>
  <si>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</si>
  <si>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</si>
  <si>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</si>
  <si>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</si>
  <si>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</si>
  <si>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</si>
  <si>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</si>
  <si>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</si>
  <si>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</si>
  <si>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</si>
  <si>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</si>
  <si>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</si>
  <si>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</si>
  <si>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</si>
  <si>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</si>
  <si>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</si>
  <si>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</si>
  <si>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</si>
  <si>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</si>
  <si>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</si>
  <si>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</si>
  <si>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</si>
  <si>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</si>
  <si>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</si>
  <si>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</si>
  <si>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</si>
  <si>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</si>
  <si>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</si>
  <si>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</si>
  <si>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</si>
  <si>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</si>
  <si>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</si>
  <si>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</si>
  <si>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</si>
  <si>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</si>
  <si>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</si>
  <si>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</si>
  <si>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</si>
  <si>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</si>
  <si>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</si>
  <si>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</si>
  <si>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</si>
  <si>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</si>
  <si>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</si>
  <si>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</si>
  <si>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</si>
  <si>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</si>
  <si>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</si>
  <si>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</si>
  <si>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</si>
  <si>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</si>
  <si>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</si>
  <si>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</si>
  <si>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</si>
  <si>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</si>
  <si>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</si>
  <si>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</si>
  <si>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</si>
  <si>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</si>
  <si>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</si>
  <si>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</si>
  <si>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</si>
  <si>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</si>
  <si>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</si>
  <si>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</si>
  <si>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</si>
  <si>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</si>
  <si>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</si>
  <si>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</si>
  <si>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</si>
  <si>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</si>
  <si>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</si>
  <si>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</si>
  <si>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</si>
  <si>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</si>
  <si>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</si>
  <si>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</si>
  <si>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</si>
  <si>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</si>
  <si>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</si>
  <si>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</si>
  <si>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</si>
  <si>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</si>
  <si>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</si>
  <si>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</si>
  <si>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</si>
  <si>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</si>
  <si>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</si>
  <si>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</si>
  <si>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</si>
  <si>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</si>
  <si>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</si>
  <si>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</si>
  <si>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</si>
  <si>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</si>
  <si>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</si>
  <si>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</si>
  <si>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</si>
  <si>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</si>
  <si>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</si>
  <si>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</si>
  <si>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</si>
  <si>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</si>
  <si>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</si>
  <si>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</si>
  <si>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</si>
  <si>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</si>
  <si>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</si>
  <si>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</si>
  <si>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</si>
  <si>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</si>
  <si>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</si>
  <si>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</si>
  <si>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</si>
  <si>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</si>
  <si>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</si>
  <si>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</si>
  <si>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</si>
  <si>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</si>
  <si>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</si>
  <si>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</si>
  <si>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</si>
  <si>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</si>
  <si>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</si>
  <si>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</si>
  <si>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</si>
  <si>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</si>
  <si>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</si>
  <si>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</si>
  <si>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</si>
  <si>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</si>
  <si>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</si>
  <si>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</si>
  <si>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</si>
  <si>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</si>
  <si>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</si>
  <si>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</si>
  <si>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</si>
  <si>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</si>
  <si>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</si>
  <si>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</si>
  <si>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</si>
  <si>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</si>
  <si>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</si>
  <si>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</si>
  <si>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</si>
  <si>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</si>
  <si>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</si>
  <si>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</si>
  <si>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</si>
  <si>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</si>
  <si>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</si>
  <si>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</si>
  <si>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</si>
  <si>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</si>
  <si>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</si>
  <si>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</si>
  <si>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</si>
  <si>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</si>
  <si>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</si>
  <si>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</si>
  <si>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</si>
  <si>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</si>
  <si>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</si>
  <si>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</si>
  <si>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</si>
  <si>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</si>
  <si>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</si>
  <si>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</si>
  <si>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</si>
  <si>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</si>
  <si>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</si>
  <si>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</si>
  <si>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</si>
  <si>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</si>
  <si>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</si>
  <si>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</si>
  <si>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</si>
  <si>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</si>
  <si>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</si>
  <si>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</si>
  <si>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</si>
  <si>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</si>
  <si>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</si>
  <si>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</si>
  <si>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</si>
  <si>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</si>
  <si>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</si>
  <si>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</si>
  <si>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</si>
  <si>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</si>
  <si>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</si>
  <si>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</si>
  <si>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</si>
  <si>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</si>
  <si>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</si>
  <si>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</si>
  <si>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</si>
  <si>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</si>
  <si>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</si>
  <si>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</si>
  <si>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</si>
  <si>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</si>
  <si>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</si>
  <si>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</si>
  <si>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</si>
  <si>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</si>
  <si>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</si>
  <si>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</si>
  <si>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</si>
  <si>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</si>
  <si>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</si>
  <si>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</si>
  <si>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</si>
  <si>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</si>
  <si>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</si>
  <si>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</si>
  <si>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</si>
  <si>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</si>
  <si>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</si>
  <si>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</si>
  <si>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</si>
  <si>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</si>
  <si>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</si>
  <si>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</si>
  <si>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</si>
  <si>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</si>
  <si>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</si>
  <si>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</si>
  <si>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</si>
  <si>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</si>
  <si>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</si>
  <si>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</si>
  <si>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</si>
  <si>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</si>
  <si>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</si>
  <si>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</si>
  <si>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</si>
  <si>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</si>
  <si>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</si>
  <si>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</si>
  <si>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</si>
  <si>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</si>
  <si>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</si>
  <si>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</si>
  <si>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</si>
  <si>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</si>
  <si>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</si>
  <si>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</si>
  <si>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</si>
  <si>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</si>
  <si>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</si>
  <si>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</si>
  <si>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</si>
  <si>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</si>
  <si>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</si>
  <si>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</si>
  <si>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</si>
  <si>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</si>
  <si>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</si>
  <si>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</si>
  <si>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</si>
  <si>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</si>
  <si>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</si>
  <si>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</si>
  <si>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</si>
  <si>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</si>
  <si>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</si>
  <si>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</si>
  <si>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</si>
  <si>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</si>
  <si>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</si>
  <si>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</si>
  <si>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</si>
  <si>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</si>
  <si>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</si>
  <si>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</si>
  <si>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</si>
  <si>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</si>
  <si>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</si>
  <si>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</si>
  <si>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</si>
  <si>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</si>
  <si>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</si>
  <si>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</si>
  <si>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</si>
  <si>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</si>
  <si>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</si>
  <si>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</si>
  <si>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</si>
  <si>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</si>
  <si>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</si>
  <si>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</si>
  <si>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</si>
  <si>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</si>
  <si>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</si>
  <si>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</si>
  <si>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</si>
  <si>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</si>
  <si>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</si>
  <si>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</si>
  <si>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</si>
  <si>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</si>
  <si>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</si>
  <si>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</si>
  <si>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</si>
  <si>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</si>
  <si>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</si>
  <si>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</si>
  <si>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</si>
  <si>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</si>
  <si>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</si>
  <si>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</si>
  <si>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</si>
  <si>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</si>
  <si>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</si>
  <si>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</si>
  <si>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</si>
  <si>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</si>
  <si>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</si>
  <si>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</si>
  <si>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</si>
  <si>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</si>
  <si>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</si>
  <si>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</si>
  <si>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</si>
  <si>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</si>
  <si>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</si>
  <si>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</si>
  <si>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</si>
  <si>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</si>
  <si>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</si>
  <si>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</si>
  <si>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</si>
  <si>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</si>
  <si>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</si>
  <si>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</si>
  <si>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</si>
  <si>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</si>
  <si>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</si>
  <si>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</si>
  <si>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</si>
  <si>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</si>
  <si>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</si>
  <si>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</si>
  <si>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</si>
  <si>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</si>
  <si>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</si>
  <si>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</si>
  <si>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</si>
  <si>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</si>
  <si>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</si>
  <si>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</si>
  <si>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</si>
  <si>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</si>
  <si>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</si>
  <si>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</si>
  <si>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</si>
  <si>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</si>
  <si>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</si>
  <si>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</si>
  <si>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</si>
  <si>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</si>
  <si>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</si>
  <si>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</si>
  <si>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</si>
  <si>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</si>
  <si>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</si>
  <si>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</si>
  <si>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</si>
  <si>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</si>
  <si>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</si>
  <si>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</si>
  <si>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</si>
  <si>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</si>
  <si>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</si>
  <si>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</si>
  <si>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</si>
  <si>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</si>
  <si>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</si>
  <si>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</si>
  <si>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</si>
  <si>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</si>
  <si>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</si>
  <si>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</si>
  <si>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</si>
  <si>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</si>
  <si>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</si>
  <si>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</si>
  <si>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</si>
  <si>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</si>
  <si>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</si>
  <si>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</si>
  <si>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</si>
  <si>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</si>
  <si>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</si>
  <si>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</si>
  <si>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</si>
  <si>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</si>
  <si>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</si>
  <si>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</si>
  <si>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</si>
  <si>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</si>
  <si>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</si>
  <si>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</si>
  <si>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</si>
  <si>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</si>
  <si>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</si>
  <si>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</si>
  <si>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</si>
  <si>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</si>
  <si>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</si>
  <si>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</si>
  <si>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</si>
  <si>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</si>
  <si>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</si>
  <si>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</si>
  <si>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</si>
  <si>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</si>
  <si>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</si>
  <si>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</si>
  <si>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</si>
  <si>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</si>
  <si>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</si>
  <si>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</si>
  <si>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</si>
  <si>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</si>
  <si>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</si>
  <si>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</si>
  <si>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</si>
  <si>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</si>
  <si>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</si>
  <si>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</si>
  <si>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</si>
  <si>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</si>
  <si>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</si>
  <si>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</si>
  <si>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</si>
  <si>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</si>
  <si>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</si>
  <si>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</si>
  <si>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</si>
  <si>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</si>
  <si>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</si>
  <si>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</si>
  <si>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</si>
  <si>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</si>
  <si>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</si>
  <si>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</si>
  <si>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</si>
  <si>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</si>
  <si>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</si>
  <si>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</si>
  <si>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</si>
  <si>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</si>
  <si>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</si>
  <si>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</si>
  <si>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</si>
  <si>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</si>
  <si>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</si>
  <si>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</si>
  <si>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</si>
  <si>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</si>
  <si>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</si>
  <si>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</si>
  <si>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</si>
  <si>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</si>
  <si>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</si>
  <si>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</si>
  <si>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</si>
  <si>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</si>
  <si>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</si>
  <si>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</si>
  <si>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</si>
  <si>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</si>
  <si>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</si>
  <si>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</si>
  <si>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</si>
  <si>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</si>
  <si>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</si>
  <si>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</si>
  <si>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</si>
  <si>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</si>
  <si>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</si>
  <si>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</si>
  <si>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</si>
  <si>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</si>
  <si>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</si>
  <si>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</si>
  <si>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</si>
  <si>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</si>
  <si>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</si>
  <si>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</si>
  <si>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</si>
  <si>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</si>
  <si>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</si>
  <si>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</si>
  <si>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</si>
  <si>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</si>
  <si>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</si>
  <si>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</si>
  <si>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</si>
  <si>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</si>
  <si>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</si>
  <si>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</si>
  <si>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</si>
  <si>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</si>
  <si>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</si>
  <si>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</si>
  <si>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</si>
  <si>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</si>
  <si>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</si>
  <si>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</si>
  <si>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</si>
  <si>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</si>
  <si>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</si>
  <si>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</si>
  <si>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</si>
  <si>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</si>
  <si>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</si>
  <si>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</si>
  <si>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</si>
  <si>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</si>
  <si>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</si>
  <si>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</si>
  <si>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</si>
  <si>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</si>
  <si>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</si>
  <si>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</si>
  <si>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</si>
  <si>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</si>
  <si>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</si>
  <si>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</si>
  <si>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</si>
  <si>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</si>
  <si>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</si>
  <si>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</si>
  <si>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</si>
  <si>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</si>
  <si>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</si>
  <si>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</si>
  <si>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</si>
  <si>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</si>
  <si>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</si>
  <si>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</si>
  <si>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</si>
  <si>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</si>
  <si>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</si>
  <si>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</si>
  <si>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</si>
  <si>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</si>
  <si>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</si>
  <si>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</si>
  <si>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</si>
  <si>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</si>
  <si>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</si>
  <si>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</si>
  <si>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</si>
  <si>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</si>
  <si>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</si>
  <si>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</si>
  <si>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</si>
  <si>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</si>
  <si>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</si>
  <si>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</si>
  <si>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</si>
  <si>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</si>
  <si>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</si>
  <si>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</si>
  <si>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</si>
  <si>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</si>
  <si>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</si>
  <si>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</si>
  <si>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</si>
  <si>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</si>
  <si>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</si>
  <si>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</si>
  <si>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</si>
  <si>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</si>
  <si>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</si>
  <si>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</si>
  <si>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</si>
  <si>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</si>
  <si>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</si>
  <si>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</si>
  <si>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</si>
  <si>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</si>
  <si>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</si>
  <si>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</si>
  <si>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</si>
  <si>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</si>
  <si>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</si>
  <si>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</si>
  <si>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</si>
  <si>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</si>
  <si>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</si>
  <si>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</si>
  <si>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</si>
  <si>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</si>
  <si>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</si>
  <si>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</si>
  <si>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</si>
  <si>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</si>
  <si>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</si>
  <si>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</si>
  <si>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</si>
  <si>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</si>
  <si>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</si>
  <si>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</si>
  <si>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</si>
  <si>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</si>
  <si>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</si>
  <si>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</si>
  <si>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</si>
  <si>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</si>
  <si>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</si>
  <si>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</si>
  <si>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</si>
  <si>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</si>
  <si>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</si>
  <si>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</si>
  <si>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</si>
  <si>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</si>
  <si>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</si>
  <si>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</si>
  <si>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</si>
  <si>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</si>
  <si>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</si>
  <si>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</si>
  <si>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</si>
  <si>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</si>
  <si>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</si>
  <si>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</si>
  <si>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</si>
  <si>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</si>
  <si>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</si>
  <si>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</si>
  <si>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</si>
  <si>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</si>
  <si>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</si>
  <si>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</si>
  <si>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</si>
  <si>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</si>
  <si>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</si>
  <si>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</si>
  <si>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</si>
  <si>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</si>
  <si>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</si>
  <si>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</si>
  <si>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</si>
  <si>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</si>
  <si>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</si>
  <si>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</si>
  <si>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</si>
  <si>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</si>
  <si>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</si>
  <si>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</si>
  <si>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</si>
  <si>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</si>
  <si>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</si>
  <si>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</si>
  <si>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</si>
  <si>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</si>
  <si>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</si>
  <si>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</si>
  <si>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</si>
  <si>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</si>
  <si>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</si>
  <si>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</si>
  <si>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</si>
  <si>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</si>
  <si>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</si>
  <si>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</si>
  <si>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</si>
  <si>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</si>
  <si>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</si>
  <si>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</si>
  <si>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</si>
  <si>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</si>
  <si>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</si>
  <si>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</si>
  <si>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</si>
  <si>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</si>
  <si>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</si>
  <si>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</si>
  <si>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</si>
  <si>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</si>
  <si>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</si>
  <si>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</si>
  <si>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</si>
  <si>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</si>
  <si>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</si>
  <si>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</si>
  <si>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</si>
  <si>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</si>
  <si>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</si>
  <si>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</si>
  <si>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</si>
  <si>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</si>
  <si>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</si>
  <si>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</si>
  <si>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</si>
  <si>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</si>
  <si>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</si>
  <si>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</si>
  <si>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</si>
  <si>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</si>
  <si>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</si>
  <si>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</si>
  <si>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</si>
  <si>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</si>
  <si>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</si>
  <si>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</si>
  <si>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</si>
  <si>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</si>
  <si>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</si>
  <si>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</si>
  <si>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</si>
  <si>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</si>
  <si>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</si>
  <si>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</si>
  <si>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</si>
  <si>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</si>
  <si>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</si>
  <si>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</si>
  <si>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</si>
  <si>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</si>
  <si>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</si>
  <si>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</si>
  <si>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</si>
  <si>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</si>
  <si>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</si>
  <si>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</si>
  <si>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</si>
  <si>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</si>
  <si>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</si>
  <si>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</si>
  <si>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</si>
  <si>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</si>
  <si>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</si>
  <si>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</si>
  <si>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</si>
  <si>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</si>
  <si>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</si>
  <si>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</si>
  <si>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</si>
  <si>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</si>
  <si>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</si>
  <si>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</si>
  <si>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</si>
  <si>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</si>
  <si>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</si>
  <si>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</si>
  <si>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</si>
  <si>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</si>
  <si>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</si>
  <si>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</si>
  <si>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</si>
  <si>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</si>
  <si>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</si>
  <si>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</si>
  <si>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</si>
  <si>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</si>
  <si>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</si>
  <si>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</si>
  <si>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</si>
  <si>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</si>
  <si>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</si>
  <si>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</si>
  <si>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</si>
  <si>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</si>
  <si>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</si>
  <si>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</si>
  <si>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</si>
  <si>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</si>
  <si>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</si>
  <si>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</si>
  <si>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</si>
  <si>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</si>
  <si>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</si>
  <si>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</si>
  <si>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</si>
  <si>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</si>
  <si>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</si>
  <si>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</si>
  <si>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</si>
  <si>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</si>
  <si>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</si>
  <si>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</si>
  <si>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</si>
  <si>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</si>
  <si>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</si>
  <si>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</si>
  <si>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</si>
  <si>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</si>
  <si>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</si>
  <si>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</si>
  <si>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</si>
  <si>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</si>
  <si>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</si>
  <si>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</si>
  <si>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</si>
  <si>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</si>
  <si>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</si>
  <si>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</si>
  <si>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</si>
  <si>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</si>
  <si>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</si>
  <si>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</si>
  <si>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</si>
  <si>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</si>
  <si>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</si>
  <si>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</si>
  <si>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</si>
  <si>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</si>
  <si>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</si>
  <si>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</si>
  <si>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</si>
  <si>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</si>
  <si>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</si>
  <si>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</si>
  <si>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</si>
  <si>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</si>
  <si>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</si>
  <si>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</si>
  <si>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</si>
  <si>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</si>
  <si>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</si>
  <si>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</si>
  <si>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</si>
  <si>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</si>
  <si>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</si>
  <si>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</si>
  <si>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</si>
  <si>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</si>
  <si>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</si>
  <si>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</si>
  <si>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</si>
  <si>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</si>
  <si>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</si>
  <si>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</si>
  <si>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</si>
  <si>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</si>
  <si>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</si>
  <si>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</si>
  <si>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</si>
  <si>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</si>
  <si>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</si>
  <si>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</si>
  <si>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</si>
  <si>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</si>
  <si>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</si>
  <si>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</si>
  <si>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</si>
  <si>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</si>
  <si>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</si>
  <si>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</si>
  <si>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</si>
  <si>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</si>
  <si>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</si>
  <si>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</si>
  <si>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</si>
  <si>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</si>
  <si>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</si>
  <si>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</si>
  <si>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</si>
  <si>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</si>
  <si>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</si>
  <si>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</si>
  <si>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</si>
  <si>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</si>
  <si>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</si>
  <si>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</si>
  <si>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</si>
  <si>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</si>
  <si>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</si>
  <si>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</si>
  <si>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</si>
  <si>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</si>
  <si>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</si>
  <si>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</si>
  <si>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</si>
  <si>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</si>
  <si>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</si>
  <si>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</si>
  <si>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</si>
  <si>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</si>
  <si>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</si>
  <si>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</si>
  <si>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</si>
  <si>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</si>
  <si>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</si>
  <si>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</si>
  <si>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</si>
  <si>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</si>
  <si>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</si>
  <si>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</si>
  <si>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</si>
  <si>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</si>
  <si>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</si>
  <si>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</si>
  <si>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</si>
  <si>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</si>
  <si>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</si>
  <si>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</si>
  <si>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</si>
  <si>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</si>
  <si>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</si>
  <si>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</si>
  <si>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</si>
  <si>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</si>
  <si>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</si>
  <si>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</si>
  <si>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</si>
  <si>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</si>
  <si>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</si>
  <si>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</si>
  <si>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</si>
  <si>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</si>
  <si>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</si>
  <si>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</si>
  <si>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</si>
  <si>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</si>
  <si>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</si>
  <si>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</si>
  <si>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</si>
  <si>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</si>
  <si>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</si>
  <si>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</si>
  <si>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</si>
  <si>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</si>
  <si>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</si>
  <si>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</si>
  <si>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</si>
  <si>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</si>
  <si>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</si>
  <si>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</si>
  <si>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</si>
  <si>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</si>
  <si>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</si>
  <si>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</si>
  <si>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</si>
  <si>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</si>
  <si>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</si>
  <si>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</si>
  <si>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</si>
  <si>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</si>
  <si>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</si>
  <si>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</si>
  <si>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</si>
  <si>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</si>
  <si>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</si>
  <si>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</si>
  <si>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</si>
  <si>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</si>
  <si>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</si>
  <si>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</si>
  <si>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</si>
  <si>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</si>
  <si>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</si>
  <si>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</si>
  <si>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</si>
  <si>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</si>
  <si>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</si>
  <si>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</si>
  <si>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</si>
  <si>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</si>
  <si>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</si>
  <si>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</si>
  <si>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</si>
  <si>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</si>
  <si>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</si>
  <si>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</si>
  <si>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</si>
  <si>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</si>
  <si>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</si>
  <si>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</si>
  <si>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</si>
  <si>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</si>
  <si>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</si>
  <si>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</si>
  <si>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</si>
  <si>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</si>
  <si>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</si>
  <si>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</si>
  <si>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</si>
  <si>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</si>
  <si>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</si>
  <si>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</si>
  <si>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</si>
  <si>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</si>
  <si>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</si>
  <si>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</si>
  <si>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</si>
  <si>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</si>
  <si>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</si>
  <si>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</si>
  <si>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</si>
  <si>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</si>
  <si>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</si>
  <si>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</si>
  <si>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</si>
  <si>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</si>
  <si>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</si>
  <si>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</si>
  <si>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</si>
  <si>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</si>
  <si>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</si>
  <si>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</si>
  <si>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</si>
  <si>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</si>
  <si>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</si>
  <si>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</si>
  <si>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</si>
  <si>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</si>
  <si>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</si>
  <si>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</si>
  <si>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</si>
  <si>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</si>
  <si>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</si>
  <si>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</si>
  <si>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</si>
  <si>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</si>
  <si>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</si>
  <si>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</si>
  <si>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</si>
  <si>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</si>
  <si>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</si>
  <si>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</si>
  <si>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</si>
  <si>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</si>
  <si>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</si>
  <si>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</si>
  <si>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</si>
  <si>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</si>
  <si>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</si>
  <si>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</si>
  <si>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</si>
  <si>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</si>
  <si>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</si>
  <si>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</si>
  <si>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</si>
  <si>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</si>
  <si>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</si>
  <si>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</si>
  <si>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</si>
  <si>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</si>
  <si>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</si>
  <si>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</si>
  <si>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</si>
  <si>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</si>
  <si>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</si>
  <si>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</si>
  <si>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</si>
  <si>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</si>
  <si>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</si>
  <si>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</si>
  <si>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</si>
  <si>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</si>
  <si>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</si>
  <si>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</si>
  <si>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</si>
  <si>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</si>
  <si>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</si>
  <si>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</si>
  <si>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</si>
  <si>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</si>
  <si>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</si>
  <si>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</si>
  <si>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</si>
  <si>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</si>
  <si>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</si>
  <si>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</si>
  <si>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</si>
  <si>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</si>
  <si>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</si>
  <si>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</si>
  <si>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</si>
  <si>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</si>
  <si>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</si>
  <si>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</si>
  <si>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</si>
  <si>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</si>
  <si>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</si>
  <si>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</si>
  <si>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</si>
  <si>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</si>
  <si>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</si>
  <si>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</si>
  <si>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</si>
  <si>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</si>
  <si>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</si>
  <si>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</si>
  <si>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</si>
  <si>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</si>
  <si>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</si>
  <si>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</si>
  <si>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</si>
  <si>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</si>
  <si>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</si>
  <si>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</si>
  <si>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</si>
  <si>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</si>
  <si>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</si>
  <si>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</si>
  <si>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</si>
  <si>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</si>
  <si>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</si>
  <si>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</si>
  <si>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</si>
  <si>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</si>
  <si>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</si>
  <si>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</si>
  <si>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</si>
  <si>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</si>
  <si>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</si>
  <si>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</si>
  <si>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</si>
  <si>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</si>
  <si>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</si>
  <si>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</si>
  <si>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</si>
  <si>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</si>
  <si>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</si>
  <si>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</si>
  <si>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</si>
  <si>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</si>
  <si>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</si>
  <si>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</si>
  <si>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</si>
  <si>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</si>
  <si>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</si>
  <si>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</si>
  <si>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</si>
  <si>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</si>
  <si>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</si>
  <si>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</si>
  <si>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</si>
  <si>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</si>
  <si>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</si>
  <si>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</si>
  <si>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</si>
  <si>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</si>
  <si>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</si>
  <si>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</si>
  <si>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</si>
  <si>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</si>
  <si>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</si>
  <si>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</si>
  <si>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</si>
  <si>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</si>
  <si>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</si>
  <si>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</si>
  <si>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</si>
  <si>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</si>
  <si>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</si>
  <si>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</si>
  <si>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</si>
  <si>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</si>
  <si>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</si>
  <si>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</si>
  <si>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</si>
  <si>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</si>
  <si>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</si>
  <si>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</si>
  <si>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</si>
  <si>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</si>
  <si>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</si>
  <si>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</si>
  <si>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</si>
  <si>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</si>
  <si>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</si>
  <si>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</si>
  <si>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</si>
  <si>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</si>
  <si>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</si>
  <si>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</si>
  <si>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</si>
  <si>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</si>
  <si>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</si>
  <si>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</si>
  <si>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</si>
  <si>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</si>
  <si>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</si>
  <si>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</si>
  <si>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</si>
  <si>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</si>
  <si>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</si>
  <si>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</si>
  <si>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</si>
  <si>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</si>
  <si>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</si>
  <si>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</si>
  <si>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</si>
  <si>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</si>
  <si>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</si>
  <si>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</si>
  <si>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</si>
  <si>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</si>
  <si>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</si>
  <si>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</si>
  <si>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</si>
  <si>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</si>
  <si>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</si>
  <si>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</si>
  <si>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</si>
  <si>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</si>
  <si>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</si>
  <si>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</si>
  <si>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</si>
  <si>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</si>
  <si>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</si>
  <si>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</si>
  <si>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</si>
  <si>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</si>
  <si>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</si>
  <si>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</si>
  <si>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</si>
  <si>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</si>
  <si>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</si>
  <si>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</si>
  <si>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</si>
  <si>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</si>
  <si>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</si>
  <si>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</si>
  <si>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</si>
  <si>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</si>
  <si>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</si>
  <si>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</si>
  <si>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</si>
  <si>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</si>
  <si>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</si>
  <si>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</si>
  <si>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</si>
  <si>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</si>
  <si>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</si>
  <si>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</si>
  <si>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</si>
  <si>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</si>
  <si>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</si>
  <si>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</si>
  <si>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</si>
  <si>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</si>
  <si>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</si>
  <si>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</si>
  <si>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</si>
  <si>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</si>
  <si>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</si>
  <si>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</si>
  <si>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</si>
  <si>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</si>
  <si>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</si>
  <si>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</si>
  <si>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</si>
  <si>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</si>
  <si>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</si>
  <si>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</si>
  <si>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</si>
  <si>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</si>
  <si>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</si>
  <si>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</si>
  <si>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</si>
  <si>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</si>
  <si>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</si>
  <si>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</si>
  <si>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</si>
  <si>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</si>
  <si>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</si>
  <si>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</si>
  <si>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</si>
  <si>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</si>
  <si>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</si>
  <si>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</si>
  <si>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</si>
  <si>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</si>
  <si>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</si>
  <si>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</si>
  <si>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</si>
  <si>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</si>
  <si>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</si>
  <si>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</si>
  <si>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</si>
  <si>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</si>
  <si>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</si>
  <si>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</si>
  <si>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</si>
  <si>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</si>
  <si>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</si>
  <si>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</si>
  <si>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</si>
  <si>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</si>
  <si>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</si>
  <si>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</si>
  <si>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</si>
  <si>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</si>
  <si>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</si>
  <si>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</si>
  <si>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</si>
  <si>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</si>
  <si>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</si>
  <si>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</si>
  <si>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</si>
  <si>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</si>
  <si>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</si>
  <si>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</si>
  <si>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</si>
  <si>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</si>
  <si>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</si>
  <si>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</si>
  <si>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</si>
  <si>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</si>
  <si>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</si>
  <si>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</si>
  <si>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</si>
  <si>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</si>
  <si>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</si>
  <si>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</si>
  <si>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</si>
  <si>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</si>
  <si>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</si>
  <si>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</si>
  <si>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</si>
  <si>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</si>
  <si>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</si>
  <si>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</si>
  <si>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</si>
  <si>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</si>
  <si>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</si>
  <si>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</si>
  <si>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</si>
  <si>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</si>
  <si>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</si>
  <si>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</si>
  <si>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</si>
  <si>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</si>
  <si>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</si>
  <si>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</si>
  <si>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</si>
  <si>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</si>
  <si>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</si>
  <si>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</si>
  <si>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</si>
  <si>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</si>
  <si>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</si>
  <si>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</si>
  <si>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</si>
  <si>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</si>
  <si>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</si>
  <si>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</si>
  <si>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</si>
  <si>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</si>
  <si>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</si>
  <si>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</si>
  <si>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</si>
  <si>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</si>
  <si>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</si>
  <si>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</si>
  <si>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</si>
  <si>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</si>
  <si>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</si>
  <si>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</si>
  <si>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</si>
  <si>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</si>
  <si>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</si>
  <si>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</si>
  <si>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</si>
  <si>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</si>
  <si>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</si>
  <si>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</si>
  <si>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</si>
  <si>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</si>
  <si>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</si>
  <si>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</si>
  <si>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</si>
  <si>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</si>
  <si>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</si>
  <si>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</si>
  <si>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</si>
  <si>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</si>
  <si>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</si>
  <si>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</si>
  <si>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</si>
  <si>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</si>
  <si>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</si>
  <si>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</si>
  <si>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</si>
  <si>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</si>
  <si>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</si>
  <si>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</si>
  <si>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</si>
  <si>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</si>
  <si>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</si>
  <si>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</si>
  <si>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</si>
  <si>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</si>
  <si>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</si>
  <si>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</si>
  <si>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</si>
  <si>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</si>
  <si>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</si>
  <si>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</si>
  <si>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</si>
  <si>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</si>
  <si>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</si>
  <si>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</si>
  <si>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</si>
  <si>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</si>
  <si>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</si>
  <si>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</si>
  <si>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</si>
  <si>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</si>
  <si>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</si>
  <si>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</si>
  <si>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</si>
  <si>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</si>
  <si>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</si>
  <si>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</si>
  <si>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</si>
  <si>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</si>
  <si>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</si>
  <si>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</si>
  <si>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</si>
  <si>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</si>
  <si>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</si>
  <si>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</si>
  <si>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</si>
  <si>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</si>
  <si>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</si>
  <si>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</si>
  <si>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</si>
  <si>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</si>
  <si>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</si>
  <si>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</si>
  <si>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</si>
  <si>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</si>
  <si>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</si>
  <si>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</si>
  <si>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</si>
  <si>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</si>
  <si>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</si>
  <si>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</si>
  <si>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</si>
  <si>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</si>
  <si>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</si>
  <si>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</si>
  <si>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</si>
  <si>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</si>
  <si>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</si>
  <si>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</si>
  <si>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</si>
  <si>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</si>
  <si>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</si>
  <si>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</si>
  <si>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</si>
  <si>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</si>
  <si>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</si>
  <si>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</si>
  <si>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</si>
  <si>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</si>
  <si>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</si>
  <si>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</si>
  <si>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</si>
  <si>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</si>
  <si>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</si>
  <si>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</si>
  <si>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</si>
  <si>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</si>
  <si>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</si>
  <si>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</si>
  <si>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</si>
  <si>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</si>
  <si>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</si>
  <si>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</si>
  <si>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</si>
  <si>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</si>
  <si>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</si>
  <si>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</si>
  <si>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</si>
  <si>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</si>
  <si>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</si>
  <si>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</si>
  <si>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</si>
  <si>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</si>
  <si>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</si>
  <si>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</si>
  <si>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</si>
  <si>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</si>
  <si>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</si>
  <si>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</si>
  <si>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</si>
  <si>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</si>
  <si>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</si>
  <si>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</si>
  <si>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</si>
  <si>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</si>
  <si>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</si>
  <si>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</si>
  <si>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</si>
  <si>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</si>
  <si>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</si>
  <si>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</si>
  <si>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</si>
  <si>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</si>
  <si>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</si>
  <si>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</si>
  <si>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</si>
  <si>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</si>
  <si>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</si>
  <si>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</si>
  <si>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</si>
  <si>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</si>
  <si>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</si>
  <si>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</si>
  <si>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</si>
  <si>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</si>
  <si>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</si>
  <si>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</si>
  <si>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</si>
  <si>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</si>
  <si>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</si>
  <si>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</si>
  <si>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</si>
  <si>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</si>
  <si>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</si>
  <si>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</si>
  <si>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</si>
  <si>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</si>
  <si>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</si>
  <si>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</si>
  <si>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</si>
  <si>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</si>
  <si>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</si>
  <si>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</si>
  <si>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</si>
  <si>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</si>
  <si>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</si>
  <si>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</si>
  <si>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</si>
  <si>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</si>
  <si>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</si>
  <si>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</si>
  <si>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</si>
  <si>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</si>
  <si>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</si>
  <si>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</si>
  <si>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</si>
  <si>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</si>
  <si>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</si>
  <si>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</si>
  <si>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</si>
  <si>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</si>
  <si>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</si>
  <si>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</si>
  <si>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</si>
  <si>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</si>
  <si>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</si>
  <si>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</si>
  <si>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</si>
  <si>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</si>
  <si>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</si>
  <si>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</si>
  <si>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</si>
  <si>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</si>
  <si>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</si>
  <si>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</si>
  <si>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</si>
  <si>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</si>
  <si>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</si>
  <si>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</si>
  <si>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</si>
  <si>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</si>
  <si>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</si>
  <si>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</si>
  <si>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</si>
  <si>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</si>
  <si>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</si>
  <si>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</si>
  <si>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</si>
  <si>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</si>
  <si>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</si>
  <si>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</si>
  <si>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</si>
  <si>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</si>
  <si>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</si>
  <si>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</si>
  <si>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</si>
  <si>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</si>
  <si>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</si>
  <si>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</si>
  <si>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</si>
  <si>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</si>
  <si>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</si>
  <si>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</si>
  <si>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</si>
  <si>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</si>
  <si>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</si>
  <si>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</si>
  <si>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</si>
  <si>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</si>
  <si>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</si>
  <si>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</si>
  <si>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</si>
  <si>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</si>
  <si>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</si>
  <si>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</si>
  <si>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</si>
  <si>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</si>
  <si>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</si>
  <si>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</si>
  <si>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</si>
  <si>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</si>
  <si>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</si>
  <si>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</si>
  <si>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</si>
  <si>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</si>
  <si>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</si>
  <si>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</si>
  <si>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</si>
  <si>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</si>
  <si>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</si>
  <si>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</si>
  <si>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</si>
  <si>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</si>
  <si>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</si>
  <si>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</si>
  <si>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</si>
  <si>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</si>
  <si>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</si>
  <si>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</si>
  <si>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</si>
  <si>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</si>
  <si>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</si>
  <si>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</si>
  <si>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</si>
  <si>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</si>
  <si>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</si>
  <si>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</si>
  <si>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</si>
  <si>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</si>
  <si>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</si>
  <si>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</si>
  <si>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</si>
  <si>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</si>
  <si>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</si>
  <si>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</si>
  <si>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</si>
  <si>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</si>
  <si>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</si>
  <si>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</si>
  <si>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</si>
  <si>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</si>
  <si>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</si>
  <si>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</si>
  <si>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</si>
  <si>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</si>
  <si>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</si>
  <si>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</si>
  <si>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</si>
  <si>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</si>
  <si>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</si>
  <si>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</si>
  <si>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</si>
  <si>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</si>
  <si>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</si>
  <si>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</si>
  <si>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</si>
  <si>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</si>
  <si>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</si>
  <si>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</si>
  <si>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</si>
  <si>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</si>
  <si>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</si>
  <si>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</si>
  <si>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</si>
  <si>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</si>
  <si>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</si>
  <si>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</si>
  <si>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</si>
  <si>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</si>
  <si>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</si>
  <si>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</si>
  <si>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</si>
  <si>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</si>
  <si>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</si>
  <si>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</si>
  <si>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</si>
  <si>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</si>
  <si>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</si>
  <si>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</si>
  <si>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</si>
  <si>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</si>
  <si>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</si>
  <si>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</si>
  <si>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</si>
  <si>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</si>
  <si>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</si>
  <si>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</si>
  <si>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</si>
  <si>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</si>
  <si>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</si>
  <si>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</si>
  <si>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</si>
  <si>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</si>
  <si>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</si>
  <si>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</si>
  <si>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</si>
  <si>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</si>
  <si>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</si>
  <si>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</si>
  <si>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</si>
  <si>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</si>
  <si>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</si>
  <si>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</si>
  <si>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</si>
  <si>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</si>
  <si>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</si>
  <si>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</si>
  <si>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</si>
  <si>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</si>
  <si>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</si>
  <si>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</si>
  <si>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</si>
  <si>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</si>
  <si>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</si>
  <si>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</si>
  <si>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</si>
  <si>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</si>
  <si>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</si>
  <si>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</si>
  <si>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</si>
  <si>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</si>
  <si>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</si>
  <si>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</si>
  <si>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</si>
  <si>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</si>
  <si>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</si>
  <si>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</si>
  <si>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</si>
  <si>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</si>
  <si>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</si>
  <si>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</si>
  <si>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</si>
  <si>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</si>
  <si>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</si>
  <si>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</si>
  <si>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</si>
  <si>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</si>
  <si>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</si>
  <si>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</si>
  <si>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</si>
  <si>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</si>
  <si>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</si>
  <si>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</si>
  <si>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</si>
  <si>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</si>
  <si>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</si>
  <si>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</si>
  <si>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</si>
  <si>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</si>
  <si>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</si>
  <si>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</si>
  <si>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</si>
  <si>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</si>
  <si>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</si>
  <si>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</si>
  <si>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</si>
  <si>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</si>
  <si>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</si>
  <si>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</si>
  <si>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</si>
  <si>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</si>
  <si>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</si>
  <si>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</si>
  <si>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</si>
  <si>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</si>
  <si>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</si>
  <si>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</si>
  <si>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</si>
  <si>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</si>
  <si>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</si>
  <si>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</si>
  <si>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</si>
  <si>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</si>
  <si>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</si>
  <si>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</si>
  <si>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</si>
  <si>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</si>
  <si>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</si>
  <si>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</si>
  <si>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</si>
  <si>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</si>
  <si>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</si>
  <si>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</si>
  <si>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</si>
  <si>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</si>
  <si>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</si>
  <si>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</si>
  <si>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</si>
  <si>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</si>
  <si>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</si>
  <si>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</si>
  <si>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</si>
  <si>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</si>
  <si>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</si>
  <si>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</si>
  <si>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</si>
  <si>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</si>
  <si>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</si>
  <si>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</si>
  <si>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</si>
  <si>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</si>
  <si>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</si>
  <si>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</si>
  <si>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</si>
  <si>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</si>
  <si>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</si>
  <si>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</si>
  <si>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</si>
  <si>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</si>
  <si>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</si>
  <si>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</si>
  <si>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</si>
  <si>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</si>
  <si>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</si>
  <si>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</si>
  <si>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</si>
  <si>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</si>
  <si>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</si>
  <si>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</si>
  <si>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</si>
  <si>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</si>
  <si>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</si>
  <si>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</si>
  <si>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</si>
  <si>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</si>
  <si>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</si>
  <si>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</si>
  <si>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</si>
  <si>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</si>
  <si>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</si>
  <si>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</si>
  <si>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</si>
  <si>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</si>
  <si>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</si>
  <si>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</si>
  <si>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</si>
  <si>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</si>
  <si>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</si>
  <si>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</si>
  <si>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</si>
  <si>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</si>
  <si>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</si>
  <si>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</si>
  <si>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</si>
  <si>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</si>
  <si>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</si>
  <si>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</si>
  <si>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</si>
  <si>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</si>
  <si>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</si>
  <si>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</si>
  <si>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</si>
  <si>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</si>
  <si>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</si>
  <si>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</si>
  <si>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</si>
  <si>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</si>
  <si>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</si>
  <si>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</si>
  <si>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</si>
  <si>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</si>
  <si>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</si>
  <si>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</si>
  <si>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</si>
  <si>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</si>
  <si>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</si>
  <si>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</si>
  <si>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</si>
  <si>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</si>
  <si>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</si>
  <si>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</si>
  <si>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</si>
  <si>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</si>
  <si>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</si>
  <si>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</si>
  <si>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</si>
  <si>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</si>
  <si>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</si>
  <si>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</si>
  <si>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</si>
  <si>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</si>
  <si>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</si>
  <si>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</si>
  <si>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</si>
  <si>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</si>
  <si>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</si>
  <si>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</si>
  <si>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</si>
  <si>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</si>
  <si>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</si>
  <si>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</si>
  <si>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</si>
  <si>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</si>
  <si>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</si>
  <si>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</si>
  <si>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</si>
  <si>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</si>
  <si>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</si>
  <si>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</si>
  <si>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</si>
  <si>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</si>
  <si>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</si>
  <si>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</si>
  <si>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</si>
  <si>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</si>
  <si>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</si>
  <si>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</si>
  <si>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</si>
  <si>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</si>
  <si>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</si>
  <si>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</si>
  <si>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</si>
  <si>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</si>
  <si>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</si>
  <si>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</si>
  <si>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</si>
  <si>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</si>
  <si>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</si>
  <si>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</si>
  <si>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</si>
  <si>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</si>
  <si>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</si>
  <si>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</si>
  <si>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</si>
  <si>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</si>
  <si>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</si>
  <si>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</si>
  <si>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</si>
  <si>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</si>
  <si>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</si>
  <si>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</si>
  <si>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</si>
  <si>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</si>
  <si>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</si>
  <si>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</si>
  <si>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</si>
  <si>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</si>
  <si>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</si>
  <si>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</si>
  <si>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</si>
  <si>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</si>
  <si>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</si>
  <si>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</si>
  <si>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</si>
  <si>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</si>
  <si>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</si>
  <si>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</si>
  <si>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</si>
  <si>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</si>
  <si>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</si>
  <si>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</si>
  <si>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</si>
  <si>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</si>
  <si>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</si>
  <si>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</si>
  <si>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</si>
  <si>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</si>
  <si>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</si>
  <si>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</si>
  <si>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</si>
  <si>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</si>
  <si>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</si>
  <si>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</si>
  <si>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</si>
  <si>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</si>
  <si>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</si>
  <si>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</si>
  <si>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</si>
  <si>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</si>
  <si>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</si>
  <si>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</si>
  <si>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</si>
  <si>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</si>
  <si>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</si>
  <si>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</si>
  <si>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</si>
  <si>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</si>
  <si>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</si>
  <si>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</si>
  <si>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</si>
  <si>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</si>
  <si>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</si>
  <si>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</si>
  <si>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</si>
  <si>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</si>
  <si>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</si>
  <si>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</si>
  <si>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</si>
  <si>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</si>
  <si>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</si>
  <si>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</si>
  <si>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</si>
  <si>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</si>
  <si>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</si>
  <si>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</si>
  <si>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</si>
  <si>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</si>
  <si>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</si>
  <si>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</si>
  <si>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</si>
  <si>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</si>
  <si>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</si>
  <si>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</si>
  <si>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</si>
  <si>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</si>
  <si>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</si>
  <si>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</si>
  <si>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</si>
  <si>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</si>
  <si>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</si>
  <si>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</si>
  <si>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</si>
  <si>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</si>
  <si>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</si>
  <si>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</si>
  <si>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</si>
  <si>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</si>
  <si>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</si>
  <si>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</si>
  <si>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</si>
  <si>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</si>
  <si>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</si>
  <si>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</si>
  <si>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</si>
  <si>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</si>
  <si>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</si>
  <si>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</si>
  <si>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</si>
  <si>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</si>
  <si>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</si>
  <si>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</si>
  <si>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</si>
  <si>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</si>
  <si>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</si>
  <si>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</si>
  <si>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</si>
  <si>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</si>
  <si>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</si>
  <si>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</si>
  <si>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</si>
  <si>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</si>
  <si>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</si>
  <si>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</si>
  <si>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</si>
  <si>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</si>
  <si>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</si>
  <si>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</si>
  <si>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</si>
  <si>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</si>
  <si>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</si>
  <si>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</si>
  <si>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</si>
  <si>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</si>
  <si>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</si>
  <si>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</si>
  <si>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</si>
  <si>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</si>
  <si>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</si>
  <si>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</si>
  <si>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</si>
  <si>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</si>
  <si>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</si>
  <si>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</si>
  <si>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</si>
  <si>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</si>
  <si>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</si>
  <si>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</si>
  <si>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</si>
  <si>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</si>
  <si>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</si>
  <si>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</si>
  <si>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</si>
  <si>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</si>
  <si>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</si>
  <si>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</si>
  <si>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</si>
  <si>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</si>
  <si>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</si>
  <si>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</si>
  <si>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</si>
  <si>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</si>
  <si>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</si>
  <si>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</si>
  <si>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</si>
  <si>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</si>
  <si>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</si>
  <si>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</si>
  <si>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</si>
  <si>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</si>
  <si>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</si>
  <si>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</si>
  <si>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</si>
  <si>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</si>
  <si>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</si>
  <si>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</si>
  <si>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</si>
  <si>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</si>
  <si>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</si>
  <si>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</si>
  <si>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</si>
  <si>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</si>
  <si>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</si>
  <si>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</si>
  <si>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</si>
  <si>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</si>
  <si>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</si>
  <si>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</si>
  <si>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</si>
  <si>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</si>
  <si>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</si>
  <si>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</si>
  <si>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</si>
  <si>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</si>
  <si>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</si>
  <si>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</si>
  <si>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</si>
  <si>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</si>
  <si>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</si>
  <si>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</si>
  <si>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</si>
  <si>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</si>
  <si>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</si>
  <si>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</si>
  <si>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</si>
  <si>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</si>
  <si>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</si>
  <si>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</si>
  <si>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</si>
  <si>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</si>
  <si>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</si>
  <si>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</si>
  <si>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</si>
  <si>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</si>
  <si>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</si>
  <si>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</si>
  <si>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</si>
  <si>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</si>
  <si>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</si>
  <si>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</si>
  <si>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</si>
  <si>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</si>
  <si>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</si>
  <si>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</si>
  <si>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</si>
  <si>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</si>
  <si>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</si>
  <si>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</si>
  <si>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</si>
  <si>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</si>
  <si>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</si>
  <si>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</si>
  <si>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</si>
  <si>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</si>
  <si>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</si>
  <si>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</si>
  <si>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</si>
  <si>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</si>
  <si>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</si>
  <si>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</si>
  <si>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</si>
  <si>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</si>
  <si>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</si>
  <si>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</si>
  <si>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</si>
  <si>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</si>
  <si>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</si>
  <si>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</si>
  <si>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</si>
  <si>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</si>
  <si>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</si>
  <si>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</si>
  <si>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</si>
  <si>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</si>
  <si>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</si>
  <si>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</si>
  <si>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</si>
  <si>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</si>
  <si>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</si>
  <si>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</si>
  <si>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</si>
  <si>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</si>
  <si>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</si>
  <si>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</si>
  <si>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</si>
  <si>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</si>
  <si>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</si>
  <si>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</si>
  <si>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</si>
  <si>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</si>
  <si>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</si>
  <si>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</si>
  <si>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</si>
  <si>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</si>
  <si>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</si>
  <si>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</si>
  <si>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</si>
  <si>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</si>
  <si>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</si>
  <si>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</si>
  <si>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</si>
  <si>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</si>
  <si>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</si>
  <si>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</si>
  <si>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</si>
  <si>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</si>
  <si>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</si>
  <si>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</si>
  <si>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</si>
  <si>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</si>
  <si>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</si>
  <si>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</si>
  <si>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</si>
  <si>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</si>
  <si>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</si>
  <si>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</si>
  <si>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</si>
  <si>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</si>
  <si>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</si>
  <si>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</si>
  <si>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</si>
  <si>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</si>
  <si>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</si>
  <si>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</si>
  <si>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</si>
  <si>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</si>
  <si>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</si>
  <si>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</si>
  <si>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</si>
  <si>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</si>
  <si>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</si>
  <si>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</si>
  <si>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</si>
  <si>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</si>
  <si>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</si>
  <si>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</si>
  <si>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</si>
  <si>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</si>
  <si>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</si>
  <si>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</si>
  <si>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</si>
  <si>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</si>
  <si>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</si>
  <si>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</si>
  <si>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</si>
  <si>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</si>
  <si>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</si>
  <si>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</si>
  <si>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</si>
  <si>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</si>
  <si>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</si>
  <si>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</si>
  <si>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</si>
  <si>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</si>
  <si>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</si>
  <si>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</si>
  <si>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</si>
  <si>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</si>
  <si>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</si>
  <si>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</si>
  <si>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</si>
  <si>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</si>
  <si>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</si>
  <si>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</si>
  <si>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</si>
  <si>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</si>
  <si>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</si>
  <si>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</si>
  <si>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</si>
  <si>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</si>
  <si>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</si>
  <si>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</si>
  <si>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</si>
  <si>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</si>
  <si>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</si>
  <si>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</si>
  <si>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</si>
  <si>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</si>
  <si>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</si>
  <si>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</si>
  <si>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</si>
  <si>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</si>
  <si>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</si>
  <si>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</si>
  <si>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</si>
  <si>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</si>
  <si>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</si>
  <si>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</si>
  <si>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</si>
  <si>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</si>
  <si>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</si>
  <si>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</si>
  <si>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</si>
  <si>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</si>
  <si>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</si>
  <si>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</si>
  <si>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</si>
  <si>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</si>
  <si>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</si>
  <si>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</si>
  <si>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</si>
  <si>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</si>
  <si>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</si>
  <si>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</si>
  <si>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</si>
  <si>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</si>
  <si>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</si>
  <si>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</si>
  <si>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</si>
  <si>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</si>
  <si>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</si>
  <si>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</si>
  <si>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</si>
  <si>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</si>
  <si>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</si>
  <si>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</si>
  <si>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</si>
  <si>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</si>
  <si>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</si>
  <si>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</si>
  <si>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</si>
  <si>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</si>
  <si>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</si>
  <si>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</si>
  <si>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</si>
  <si>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</si>
  <si>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</si>
  <si>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</si>
  <si>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</si>
  <si>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</si>
  <si>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</si>
  <si>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</si>
  <si>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</si>
  <si>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</si>
  <si>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</si>
  <si>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</si>
  <si>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</si>
  <si>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</si>
  <si>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</si>
  <si>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</si>
  <si>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</si>
  <si>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</si>
  <si>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</si>
  <si>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</si>
  <si>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</si>
  <si>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</si>
  <si>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</si>
  <si>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</si>
  <si>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</si>
  <si>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</si>
  <si>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</si>
  <si>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</si>
  <si>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</si>
  <si>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</si>
  <si>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</si>
  <si>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</si>
  <si>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</si>
  <si>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</si>
  <si>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</si>
  <si>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</si>
  <si>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</si>
  <si>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</si>
  <si>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</si>
  <si>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</si>
  <si>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</si>
  <si>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</si>
  <si>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</si>
  <si>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</si>
  <si>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</si>
  <si>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</si>
  <si>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</si>
  <si>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</si>
  <si>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</si>
  <si>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</si>
  <si>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</si>
  <si>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</si>
  <si>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</si>
  <si>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</si>
  <si>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</si>
  <si>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</si>
  <si>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</si>
  <si>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</si>
  <si>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</si>
  <si>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</si>
  <si>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</si>
  <si>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</si>
  <si>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</si>
  <si>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</si>
  <si>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</si>
  <si>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</si>
  <si>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</si>
  <si>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</si>
  <si>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</si>
  <si>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</si>
  <si>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</si>
  <si>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</si>
  <si>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</si>
  <si>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</si>
  <si>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</si>
  <si>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</si>
  <si>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</si>
  <si>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</si>
  <si>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</si>
  <si>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</si>
  <si>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</si>
  <si>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</si>
  <si>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</si>
  <si>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</si>
  <si>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</si>
  <si>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</si>
  <si>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</si>
  <si>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</si>
  <si>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</si>
  <si>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</si>
  <si>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</si>
  <si>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</si>
  <si>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</si>
  <si>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</si>
  <si>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</si>
  <si>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</si>
  <si>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</si>
  <si>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</si>
  <si>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</si>
  <si>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</si>
  <si>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</si>
  <si>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</si>
  <si>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</si>
  <si>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</si>
  <si>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</si>
  <si>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</si>
  <si>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</si>
  <si>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</si>
  <si>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</si>
  <si>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</si>
  <si>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</si>
  <si>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</si>
  <si>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</si>
  <si>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</si>
  <si>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</si>
  <si>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</si>
  <si>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</si>
  <si>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</si>
  <si>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</si>
  <si>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</si>
  <si>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</si>
  <si>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</si>
  <si>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</si>
  <si>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</si>
  <si>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</si>
  <si>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</si>
  <si>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</si>
  <si>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</si>
  <si>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</si>
  <si>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</si>
  <si>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</si>
  <si>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</si>
  <si>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</si>
  <si>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</si>
  <si>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</si>
  <si>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</si>
  <si>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</si>
  <si>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</si>
  <si>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</si>
  <si>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</si>
  <si>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</si>
  <si>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</si>
  <si>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</si>
  <si>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</si>
  <si>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</si>
  <si>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</si>
  <si>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</si>
  <si>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</si>
  <si>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</si>
  <si>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</si>
  <si>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</si>
  <si>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</si>
  <si>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</si>
  <si>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</si>
  <si>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</si>
  <si>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</si>
  <si>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</si>
  <si>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</si>
  <si>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</si>
  <si>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</si>
  <si>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</si>
  <si>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</si>
  <si>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</si>
  <si>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</si>
  <si>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</si>
  <si>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</si>
  <si>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</si>
  <si>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</si>
  <si>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</si>
  <si>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</si>
  <si>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</si>
  <si>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</si>
  <si>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</si>
  <si>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</si>
  <si>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</si>
  <si>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</si>
  <si>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</si>
  <si>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</si>
  <si>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</si>
  <si>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</si>
  <si>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</si>
  <si>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</si>
  <si>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</si>
  <si>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</si>
  <si>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</si>
  <si>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</si>
  <si>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</si>
  <si>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</si>
  <si>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</si>
  <si>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</si>
  <si>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</si>
  <si>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</si>
  <si>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</si>
  <si>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</si>
  <si>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</si>
  <si>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</si>
  <si>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</si>
  <si>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</si>
  <si>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</si>
  <si>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</si>
  <si>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</si>
  <si>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</si>
  <si>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</si>
  <si>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</si>
  <si>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</si>
  <si>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</si>
  <si>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</si>
  <si>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</si>
  <si>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</si>
  <si>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</si>
  <si>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</si>
  <si>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</si>
  <si>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</si>
  <si>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</si>
  <si>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</si>
  <si>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</si>
  <si>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</si>
  <si>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</si>
  <si>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</si>
  <si>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</si>
  <si>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</si>
  <si>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</si>
  <si>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</si>
  <si>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</si>
  <si>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</si>
  <si>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</si>
  <si>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</si>
  <si>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</si>
  <si>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</si>
  <si>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</si>
  <si>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</si>
  <si>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</si>
  <si>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</si>
  <si>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</si>
  <si>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</si>
  <si>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</si>
  <si>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</si>
  <si>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</si>
  <si>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</si>
  <si>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</si>
  <si>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</si>
  <si>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</si>
  <si>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</si>
  <si>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</si>
  <si>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</si>
  <si>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</si>
  <si>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</si>
  <si>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</si>
  <si>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</si>
  <si>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</si>
  <si>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</si>
  <si>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</si>
  <si>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</si>
  <si>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</si>
  <si>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</si>
  <si>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</si>
  <si>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</si>
  <si>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</si>
  <si>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</si>
  <si>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</si>
  <si>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</si>
  <si>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</si>
  <si>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</si>
  <si>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</si>
  <si>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</si>
  <si>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</si>
  <si>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</si>
  <si>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</si>
  <si>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</si>
  <si>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</si>
  <si>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</si>
  <si>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</si>
  <si>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</si>
  <si>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</si>
  <si>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</si>
  <si>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</si>
  <si>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</si>
  <si>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</si>
  <si>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</si>
  <si>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</si>
  <si>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</si>
  <si>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</si>
  <si>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</si>
  <si>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</si>
  <si>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</si>
  <si>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</si>
  <si>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</si>
  <si>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</si>
  <si>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</si>
  <si>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</si>
  <si>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</si>
  <si>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</si>
  <si>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</si>
  <si>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</si>
  <si>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</si>
  <si>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</si>
  <si>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</si>
  <si>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</si>
  <si>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</si>
  <si>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</si>
  <si>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</si>
  <si>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</si>
  <si>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</si>
  <si>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</si>
  <si>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</si>
  <si>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</si>
  <si>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</si>
  <si>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</si>
  <si>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</si>
  <si>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</si>
  <si>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</si>
  <si>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</si>
  <si>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</si>
  <si>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</si>
  <si>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</si>
  <si>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</si>
  <si>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</si>
  <si>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</si>
  <si>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</si>
  <si>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</si>
  <si>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</si>
  <si>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</si>
  <si>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</si>
  <si>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</si>
  <si>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</si>
  <si>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</si>
  <si>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</si>
  <si>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</si>
  <si>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</si>
  <si>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</si>
  <si>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</si>
  <si>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</si>
  <si>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</si>
  <si>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</si>
  <si>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</si>
  <si>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</si>
  <si>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</si>
  <si>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</si>
  <si>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</si>
  <si>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</si>
  <si>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</si>
  <si>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</si>
  <si>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</si>
  <si>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</si>
  <si>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</si>
  <si>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</si>
  <si>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</si>
  <si>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</si>
  <si>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</si>
  <si>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</si>
  <si>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</si>
  <si>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</si>
  <si>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</si>
  <si>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</si>
  <si>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</si>
  <si>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</si>
  <si>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</si>
  <si>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</si>
  <si>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</si>
  <si>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</si>
  <si>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</si>
  <si>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</si>
  <si>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</si>
  <si>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</si>
  <si>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</si>
  <si>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</si>
  <si>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</si>
  <si>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</si>
  <si>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</si>
  <si>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</si>
  <si>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</si>
  <si>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</si>
  <si>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</si>
  <si>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</si>
  <si>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</si>
  <si>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</si>
  <si>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</si>
  <si>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</si>
  <si>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</si>
  <si>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</si>
  <si>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</si>
  <si>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</si>
  <si>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</si>
  <si>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</si>
  <si>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</si>
  <si>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</si>
  <si>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</si>
  <si>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</si>
  <si>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</si>
  <si>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</si>
  <si>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</si>
  <si>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</si>
  <si>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</si>
  <si>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</si>
  <si>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</si>
  <si>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</si>
  <si>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</si>
  <si>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</si>
  <si>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</si>
  <si>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</si>
  <si>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</si>
  <si>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</si>
  <si>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</si>
  <si>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</si>
  <si>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</si>
  <si>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</si>
  <si>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</si>
  <si>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</si>
  <si>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</si>
  <si>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</si>
  <si>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</si>
  <si>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</si>
  <si>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</si>
  <si>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</si>
  <si>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</si>
  <si>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</si>
  <si>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</si>
  <si>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</si>
  <si>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</si>
  <si>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</si>
  <si>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</si>
  <si>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</si>
  <si>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</si>
  <si>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</si>
  <si>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</si>
  <si>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</si>
  <si>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</si>
  <si>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</si>
  <si>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</si>
  <si>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</si>
  <si>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</si>
  <si>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</si>
  <si>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</si>
  <si>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</si>
  <si>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</si>
  <si>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</si>
  <si>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</si>
  <si>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</si>
  <si>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</si>
  <si>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</si>
  <si>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</si>
  <si>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</si>
  <si>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</si>
  <si>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</si>
  <si>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</si>
  <si>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</si>
  <si>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</si>
  <si>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</si>
  <si>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</si>
  <si>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</si>
  <si>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</si>
  <si>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</si>
  <si>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</si>
  <si>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</si>
  <si>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</si>
  <si>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</si>
  <si>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</si>
  <si>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</si>
  <si>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</si>
  <si>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</si>
  <si>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</si>
  <si>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</si>
  <si>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</si>
  <si>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</si>
  <si>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</si>
  <si>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</si>
  <si>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</si>
  <si>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</si>
  <si>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</si>
  <si>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</si>
  <si>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</si>
  <si>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</si>
  <si>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</si>
  <si>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</si>
  <si>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</si>
  <si>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</si>
  <si>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</si>
  <si>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</si>
  <si>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</si>
  <si>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</si>
  <si>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</si>
  <si>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</si>
  <si>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</si>
  <si>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</si>
  <si>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</si>
  <si>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</si>
  <si>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</si>
  <si>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</si>
  <si>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</si>
  <si>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</si>
  <si>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</si>
  <si>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</si>
  <si>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</si>
  <si>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</si>
  <si>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</si>
  <si>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</si>
  <si>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</si>
  <si>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</si>
  <si>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</si>
  <si>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</si>
  <si>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</si>
  <si>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</si>
  <si>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</si>
  <si>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</si>
  <si>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</si>
  <si>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</si>
  <si>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</si>
  <si>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</si>
  <si>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</si>
  <si>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</si>
  <si>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</si>
  <si>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</si>
  <si>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</si>
  <si>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</si>
  <si>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</si>
  <si>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</si>
  <si>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</si>
  <si>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</si>
  <si>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</si>
  <si>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</si>
  <si>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</si>
  <si>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</si>
  <si>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</si>
  <si>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</si>
  <si>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</si>
  <si>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</si>
  <si>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</si>
  <si>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</si>
  <si>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</si>
  <si>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</si>
  <si>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</si>
  <si>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</si>
  <si>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</si>
  <si>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</si>
  <si>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</si>
  <si>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</si>
  <si>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</si>
  <si>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</si>
  <si>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</si>
  <si>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</si>
  <si>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</si>
  <si>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</si>
  <si>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</si>
  <si>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</si>
  <si>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</si>
  <si>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</si>
  <si>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</si>
  <si>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</si>
  <si>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</si>
  <si>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</si>
  <si>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</si>
  <si>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</si>
  <si>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</si>
  <si>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</si>
  <si>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</si>
  <si>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</si>
  <si>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</si>
  <si>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</si>
  <si>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</si>
  <si>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</si>
  <si>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</si>
  <si>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</si>
  <si>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</si>
  <si>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</si>
  <si>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</si>
  <si>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</si>
  <si>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</si>
  <si>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</si>
  <si>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</si>
  <si>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</si>
  <si>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</si>
  <si>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</si>
  <si>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</si>
  <si>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</si>
  <si>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</si>
  <si>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</si>
  <si>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</si>
  <si>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</si>
  <si>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</si>
  <si>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</si>
  <si>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</si>
  <si>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</si>
  <si>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</si>
  <si>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</si>
  <si>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</si>
  <si>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</si>
  <si>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</si>
  <si>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</si>
  <si>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</si>
  <si>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</si>
  <si>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</si>
  <si>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</si>
  <si>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</si>
  <si>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</si>
  <si>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</si>
  <si>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</si>
  <si>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</si>
  <si>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</si>
  <si>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</si>
  <si>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</si>
  <si>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</si>
  <si>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</si>
  <si>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</si>
  <si>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</si>
  <si>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</si>
  <si>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</si>
  <si>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</si>
  <si>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</si>
  <si>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</si>
  <si>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</si>
  <si>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</si>
  <si>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</si>
  <si>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</si>
  <si>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</si>
  <si>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</si>
  <si>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</si>
  <si>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</si>
  <si>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</si>
  <si>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</si>
  <si>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</si>
  <si>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</si>
  <si>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</si>
  <si>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</si>
  <si>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</si>
  <si>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</si>
  <si>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</si>
  <si>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</si>
  <si>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</si>
  <si>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</si>
  <si>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</si>
  <si>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</si>
  <si>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</si>
  <si>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</si>
  <si>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</si>
  <si>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</si>
  <si>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</si>
  <si>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</si>
  <si>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</si>
  <si>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</si>
  <si>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</si>
  <si>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</si>
  <si>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</si>
  <si>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</si>
  <si>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</si>
  <si>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</si>
  <si>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</si>
  <si>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</si>
  <si>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</si>
  <si>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</si>
  <si>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</si>
  <si>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</si>
  <si>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</si>
  <si>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</si>
  <si>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</si>
  <si>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</si>
  <si>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</si>
  <si>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</si>
  <si>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</si>
  <si>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</si>
  <si>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</si>
  <si>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</si>
  <si>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</si>
  <si>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</si>
  <si>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</si>
  <si>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</si>
  <si>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</si>
  <si>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</si>
  <si>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</si>
  <si>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</si>
  <si>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</si>
  <si>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</si>
  <si>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</si>
  <si>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</si>
  <si>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</si>
  <si>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</si>
  <si>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</si>
  <si>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</si>
  <si>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</si>
  <si>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</si>
  <si>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</si>
  <si>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</si>
  <si>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</si>
  <si>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</si>
  <si>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</si>
  <si>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</si>
  <si>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</si>
  <si>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</si>
  <si>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</si>
  <si>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</si>
  <si>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</si>
  <si>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</si>
  <si>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</si>
  <si>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</si>
  <si>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</si>
  <si>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</si>
  <si>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</si>
  <si>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</si>
  <si>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</si>
  <si>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</si>
  <si>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</si>
  <si>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</si>
  <si>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</si>
  <si>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</si>
  <si>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</si>
  <si>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</si>
  <si>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</si>
  <si>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</si>
  <si>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</si>
  <si>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</si>
  <si>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</si>
  <si>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</si>
  <si>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</si>
  <si>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</si>
  <si>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</si>
  <si>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</si>
  <si>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</si>
  <si>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</si>
  <si>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</si>
  <si>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</si>
  <si>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</si>
  <si>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</si>
  <si>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</si>
  <si>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</si>
  <si>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</si>
  <si>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</si>
  <si>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</si>
  <si>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</si>
  <si>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</si>
  <si>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</si>
  <si>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</si>
  <si>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</si>
  <si>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</si>
  <si>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</si>
  <si>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</si>
  <si>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</si>
  <si>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</si>
  <si>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</si>
  <si>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</si>
  <si>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</si>
  <si>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</si>
  <si>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</si>
  <si>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</si>
  <si>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</si>
  <si>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</si>
  <si>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</si>
  <si>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</si>
  <si>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</si>
  <si>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</si>
  <si>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</si>
  <si>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</si>
  <si>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</si>
  <si>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</si>
  <si>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</si>
  <si>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</si>
  <si>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</si>
  <si>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</si>
  <si>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</si>
  <si>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</si>
  <si>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</si>
  <si>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</si>
  <si>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</si>
  <si>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</si>
  <si>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</si>
  <si>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</si>
  <si>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</si>
  <si>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</si>
  <si>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</si>
  <si>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</si>
  <si>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</si>
  <si>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</si>
  <si>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</si>
  <si>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</si>
  <si>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</si>
  <si>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</si>
  <si>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</si>
  <si>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</si>
  <si>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</si>
  <si>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</si>
  <si>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</si>
  <si>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</si>
  <si>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</si>
  <si>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</si>
  <si>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</si>
  <si>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</si>
  <si>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</si>
  <si>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</si>
  <si>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</si>
  <si>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</si>
  <si>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</si>
  <si>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</si>
  <si>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</si>
  <si>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</si>
  <si>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</si>
  <si>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</si>
  <si>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</si>
  <si>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</si>
  <si>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</si>
  <si>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</si>
  <si>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</si>
  <si>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</si>
  <si>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</si>
  <si>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</si>
  <si>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</si>
  <si>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</si>
  <si>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</si>
  <si>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</si>
  <si>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</si>
  <si>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</si>
  <si>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</si>
  <si>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</si>
  <si>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</si>
  <si>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</si>
  <si>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</si>
  <si>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</si>
  <si>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</si>
  <si>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</si>
  <si>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</si>
  <si>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</si>
  <si>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</si>
  <si>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</si>
  <si>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</si>
  <si>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</si>
  <si>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</si>
  <si>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</si>
  <si>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</si>
  <si>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</si>
  <si>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</si>
  <si>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</si>
  <si>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</si>
  <si>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</si>
  <si>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</si>
  <si>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</si>
  <si>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</si>
  <si>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</si>
  <si>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</si>
  <si>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</si>
  <si>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</si>
  <si>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</si>
  <si>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</si>
  <si>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</si>
  <si>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</si>
  <si>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</si>
  <si>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</si>
  <si>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</si>
  <si>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</si>
  <si>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</si>
  <si>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</si>
  <si>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</si>
  <si>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</si>
  <si>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</si>
  <si>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</si>
  <si>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</si>
  <si>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</si>
  <si>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</si>
  <si>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</si>
  <si>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</si>
  <si>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</si>
  <si>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</si>
  <si>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</si>
  <si>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</si>
  <si>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</si>
  <si>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</si>
  <si>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</si>
  <si>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</si>
  <si>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</si>
  <si>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</si>
  <si>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</si>
  <si>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</si>
  <si>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</si>
  <si>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</si>
  <si>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</si>
  <si>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</si>
  <si>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</si>
  <si>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</si>
  <si>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</si>
  <si>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</si>
  <si>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</si>
  <si>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</si>
  <si>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</si>
  <si>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</si>
  <si>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</si>
  <si>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</si>
  <si>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</si>
  <si>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</si>
  <si>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</si>
  <si>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</si>
  <si>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</si>
  <si>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</si>
  <si>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</si>
  <si>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</si>
  <si>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</si>
  <si>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</si>
  <si>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</si>
  <si>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</si>
  <si>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</si>
  <si>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</si>
  <si>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</si>
  <si>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</si>
  <si>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</si>
  <si>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</si>
  <si>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</si>
  <si>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</si>
  <si>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</si>
  <si>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</si>
  <si>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</si>
  <si>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</si>
  <si>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</si>
  <si>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</si>
  <si>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</si>
  <si>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</si>
  <si>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</si>
  <si>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</si>
  <si>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</si>
  <si>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</si>
  <si>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</si>
  <si>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</si>
  <si>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</si>
  <si>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</si>
  <si>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</si>
  <si>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</si>
  <si>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</si>
  <si>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</si>
  <si>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</si>
  <si>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</si>
  <si>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</si>
  <si>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</si>
  <si>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</si>
  <si>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</si>
  <si>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</si>
  <si>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</si>
  <si>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</si>
  <si>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</si>
  <si>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</si>
  <si>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</si>
  <si>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</si>
  <si>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</si>
  <si>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</si>
  <si>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</si>
  <si>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</si>
  <si>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</si>
  <si>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</si>
  <si>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</si>
  <si>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</si>
  <si>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</si>
  <si>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</si>
  <si>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</si>
  <si>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</si>
  <si>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</si>
  <si>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</si>
  <si>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</si>
  <si>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</si>
  <si>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</si>
  <si>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</si>
  <si>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</si>
  <si>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</si>
  <si>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</si>
  <si>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</si>
  <si>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</si>
  <si>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</si>
  <si>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</si>
  <si>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</si>
  <si>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</si>
  <si>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</si>
  <si>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</si>
  <si>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</si>
  <si>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</si>
  <si>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</si>
  <si>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</si>
  <si>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</si>
  <si>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</si>
  <si>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</si>
  <si>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</si>
  <si>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</si>
  <si>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</si>
  <si>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</si>
  <si>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</si>
  <si>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</si>
  <si>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</si>
  <si>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</si>
  <si>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</si>
  <si>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</si>
  <si>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</si>
  <si>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</si>
  <si>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</si>
  <si>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</si>
  <si>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</si>
  <si>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</si>
  <si>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</si>
  <si>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</si>
  <si>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</si>
  <si>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</si>
  <si>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</si>
  <si>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</si>
  <si>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</si>
  <si>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</si>
  <si>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</si>
  <si>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</si>
  <si>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</si>
  <si>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</si>
  <si>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</si>
  <si>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</si>
  <si>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</si>
  <si>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</si>
  <si>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</si>
  <si>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</si>
  <si>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</si>
  <si>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</si>
  <si>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</si>
  <si>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</si>
  <si>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</si>
  <si>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</si>
  <si>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</si>
  <si>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</si>
  <si>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</si>
  <si>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</si>
  <si>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</si>
  <si>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</si>
  <si>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</si>
  <si>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</si>
  <si>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</si>
  <si>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</si>
  <si>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</si>
  <si>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</si>
  <si>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</si>
  <si>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</si>
  <si>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</si>
  <si>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</si>
  <si>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</si>
  <si>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</si>
  <si>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</si>
  <si>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</si>
  <si>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</si>
  <si>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</si>
  <si>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</si>
  <si>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</si>
  <si>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</si>
  <si>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</si>
  <si>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</si>
  <si>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</si>
  <si>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</si>
  <si>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</si>
  <si>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</si>
  <si>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</si>
  <si>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</si>
  <si>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</si>
  <si>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</si>
  <si>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</si>
  <si>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</si>
  <si>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</si>
  <si>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</si>
  <si>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</si>
  <si>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</si>
  <si>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</si>
  <si>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</si>
  <si>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</si>
  <si>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</si>
  <si>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</si>
  <si>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</si>
  <si>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</si>
  <si>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</si>
  <si>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</si>
  <si>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</si>
  <si>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</si>
  <si>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</si>
  <si>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</si>
  <si>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</si>
  <si>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</si>
  <si>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</si>
  <si>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</si>
  <si>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</si>
  <si>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</si>
  <si>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</si>
  <si>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</si>
  <si>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</si>
  <si>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</si>
  <si>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</si>
  <si>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</si>
  <si>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</si>
  <si>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</si>
  <si>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</si>
  <si>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</si>
  <si>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</si>
  <si>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</si>
  <si>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</si>
  <si>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</si>
  <si>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</si>
  <si>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</si>
  <si>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</si>
  <si>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</si>
  <si>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</si>
  <si>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</si>
  <si>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</si>
  <si>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</si>
  <si>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</si>
  <si>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</si>
  <si>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</si>
  <si>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</si>
  <si>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</si>
  <si>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</si>
  <si>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</si>
  <si>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</si>
  <si>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</si>
  <si>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</si>
  <si>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</si>
  <si>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</si>
  <si>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</si>
  <si>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</si>
  <si>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</si>
  <si>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</si>
  <si>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</si>
  <si>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</si>
  <si>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</si>
  <si>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</si>
  <si>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</si>
  <si>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</si>
  <si>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</si>
  <si>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</si>
  <si>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</si>
  <si>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</si>
  <si>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</si>
  <si>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</si>
  <si>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</si>
  <si>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</si>
  <si>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</si>
  <si>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</si>
  <si>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</si>
  <si>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</si>
  <si>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</si>
  <si>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</si>
  <si>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</si>
  <si>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</si>
  <si>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</si>
  <si>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</si>
  <si>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</si>
  <si>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</si>
  <si>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</si>
  <si>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</si>
  <si>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</si>
  <si>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</si>
  <si>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</si>
  <si>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</si>
  <si>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</si>
  <si>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</si>
  <si>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</si>
  <si>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</si>
  <si>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</si>
  <si>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</si>
  <si>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</si>
  <si>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</si>
  <si>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</si>
  <si>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</si>
  <si>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</si>
  <si>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</si>
  <si>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</si>
  <si>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</si>
  <si>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</si>
  <si>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</si>
  <si>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</si>
  <si>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</si>
  <si>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</si>
  <si>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</si>
  <si>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</si>
  <si>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</si>
  <si>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</si>
  <si>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</si>
  <si>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</si>
  <si>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</si>
  <si>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</si>
  <si>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</si>
  <si>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</si>
  <si>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</si>
  <si>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</si>
  <si>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</si>
  <si>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</si>
  <si>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</si>
  <si>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</si>
  <si>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</si>
  <si>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</si>
  <si>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</si>
  <si>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</si>
  <si>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</si>
  <si>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</si>
  <si>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</si>
  <si>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</si>
  <si>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</si>
  <si>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</si>
  <si>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</si>
  <si>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</si>
  <si>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</si>
  <si>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</si>
  <si>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</si>
  <si>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</si>
  <si>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</si>
  <si>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</si>
  <si>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</si>
  <si>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</si>
  <si>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</si>
  <si>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</si>
  <si>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</si>
  <si>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</si>
  <si>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</si>
  <si>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</si>
  <si>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</si>
  <si>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</si>
  <si>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</si>
  <si>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</si>
  <si>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</si>
  <si>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</si>
  <si>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</si>
  <si>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</si>
  <si>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</si>
  <si>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</si>
  <si>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</si>
  <si>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</si>
  <si>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</si>
  <si>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</si>
  <si>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</si>
  <si>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</si>
  <si>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</si>
  <si>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</si>
  <si>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</si>
  <si>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</si>
  <si>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</si>
  <si>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</si>
  <si>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</si>
  <si>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</si>
  <si>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</si>
  <si>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</si>
  <si>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</si>
  <si>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</si>
  <si>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</si>
  <si>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</si>
  <si>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</si>
  <si>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</si>
  <si>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</si>
  <si>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</si>
  <si>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</si>
  <si>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</si>
  <si>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</si>
  <si>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</si>
  <si>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</si>
  <si>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</si>
  <si>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</si>
  <si>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</si>
  <si>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</si>
  <si>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</si>
  <si>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</si>
  <si>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</si>
  <si>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</si>
  <si>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</si>
  <si>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</si>
  <si>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</si>
  <si>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</si>
  <si>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</si>
  <si>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</si>
  <si>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</si>
  <si>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</si>
  <si>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</si>
  <si>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</si>
  <si>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</si>
  <si>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</si>
  <si>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</si>
  <si>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</si>
  <si>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</si>
  <si>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</si>
  <si>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</si>
  <si>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</si>
  <si>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</si>
  <si>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</si>
  <si>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</si>
  <si>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</si>
  <si>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</si>
  <si>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</si>
  <si>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</si>
  <si>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</si>
  <si>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</si>
  <si>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</si>
  <si>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</si>
  <si>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</si>
  <si>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</si>
  <si>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</si>
  <si>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</si>
  <si>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</si>
  <si>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</si>
  <si>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</si>
  <si>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</si>
  <si>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</si>
  <si>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</si>
  <si>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</si>
  <si>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</si>
  <si>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</si>
  <si>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</si>
  <si>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</si>
  <si>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</si>
  <si>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</si>
  <si>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</si>
  <si>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</si>
  <si>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</si>
  <si>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</si>
  <si>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</si>
  <si>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</si>
  <si>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</si>
  <si>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</si>
  <si>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</si>
  <si>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</si>
  <si>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</si>
  <si>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</si>
  <si>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</si>
  <si>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</si>
  <si>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</si>
  <si>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</si>
  <si>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</si>
  <si>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</si>
  <si>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</si>
  <si>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</si>
  <si>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</si>
  <si>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</si>
  <si>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</si>
  <si>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</si>
  <si>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</si>
  <si>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</si>
  <si>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</si>
  <si>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</si>
  <si>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</si>
  <si>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</si>
  <si>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</si>
  <si>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</si>
  <si>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</si>
  <si>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</si>
  <si>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</si>
  <si>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</si>
  <si>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</si>
  <si>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</si>
  <si>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</si>
  <si>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</si>
  <si>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</si>
  <si>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</si>
  <si>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</si>
  <si>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</si>
  <si>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</si>
  <si>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</si>
  <si>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</si>
  <si>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</si>
  <si>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</si>
  <si>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</si>
  <si>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</si>
  <si>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</si>
  <si>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</si>
  <si>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</si>
  <si>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</si>
  <si>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</si>
  <si>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</si>
  <si>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</si>
  <si>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</si>
  <si>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</si>
  <si>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</si>
  <si>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</si>
  <si>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</si>
  <si>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</si>
  <si>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</si>
  <si>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</si>
  <si>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</si>
  <si>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</si>
  <si>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</si>
  <si>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</si>
  <si>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</si>
  <si>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</si>
  <si>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</si>
  <si>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</si>
  <si>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</si>
  <si>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</si>
  <si>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</si>
  <si>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</si>
  <si>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</si>
  <si>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</si>
  <si>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</si>
  <si>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</si>
  <si>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</si>
  <si>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</si>
  <si>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</si>
  <si>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</si>
  <si>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</si>
  <si>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</si>
  <si>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</si>
  <si>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</si>
  <si>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</si>
  <si>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</si>
  <si>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</si>
  <si>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</si>
  <si>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</si>
  <si>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</si>
  <si>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</si>
  <si>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</si>
  <si>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</si>
  <si>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</si>
  <si>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</si>
  <si>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</si>
  <si>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</si>
  <si>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</si>
  <si>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</si>
  <si>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</si>
  <si>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</si>
  <si>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</si>
  <si>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</si>
  <si>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</si>
  <si>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</si>
  <si>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</si>
  <si>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</si>
  <si>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</si>
  <si>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</si>
  <si>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</si>
  <si>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</si>
  <si>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</si>
  <si>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</si>
  <si>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</si>
  <si>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</si>
  <si>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</si>
  <si>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</si>
  <si>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</si>
  <si>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</si>
  <si>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</si>
  <si>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</si>
  <si>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</si>
  <si>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</si>
  <si>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</si>
  <si>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</si>
  <si>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</si>
  <si>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</si>
  <si>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</si>
  <si>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</si>
  <si>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</si>
  <si>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</si>
  <si>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</si>
  <si>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</si>
  <si>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</si>
  <si>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</si>
  <si>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</si>
  <si>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</si>
  <si>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</si>
  <si>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</si>
  <si>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</si>
  <si>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</si>
  <si>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</si>
  <si>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</si>
  <si>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</si>
  <si>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</si>
  <si>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</si>
  <si>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</si>
  <si>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</si>
  <si>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</si>
  <si>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</si>
  <si>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</si>
  <si>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</si>
  <si>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</si>
  <si>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</si>
  <si>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</si>
  <si>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</si>
  <si>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</si>
  <si>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</si>
  <si>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</si>
  <si>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</si>
  <si>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</si>
  <si>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</si>
  <si>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</si>
  <si>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</si>
  <si>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</si>
  <si>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</si>
  <si>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</si>
  <si>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</si>
  <si>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</si>
  <si>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</si>
  <si>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</si>
  <si>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</si>
  <si>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</si>
  <si>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</si>
  <si>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</si>
  <si>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</si>
  <si>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</si>
  <si>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</si>
  <si>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</si>
  <si>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</si>
  <si>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</si>
  <si>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</si>
  <si>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</si>
  <si>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</si>
  <si>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</si>
  <si>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</si>
  <si>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</si>
  <si>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</si>
  <si>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</si>
  <si>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</si>
  <si>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</si>
  <si>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</si>
  <si>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</si>
  <si>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</si>
  <si>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</si>
  <si>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</si>
  <si>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</si>
  <si>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</si>
  <si>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</si>
  <si>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</si>
  <si>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</si>
  <si>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</si>
  <si>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</si>
  <si>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</si>
  <si>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</si>
  <si>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</si>
  <si>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</si>
  <si>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</si>
  <si>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</si>
  <si>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</si>
  <si>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</si>
  <si>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</si>
  <si>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</si>
  <si>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</si>
  <si>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</si>
  <si>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</si>
  <si>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</si>
  <si>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</si>
  <si>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</si>
  <si>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</si>
  <si>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</si>
  <si>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</si>
  <si>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</si>
  <si>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</si>
  <si>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</si>
  <si>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</si>
  <si>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</si>
  <si>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</si>
  <si>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</si>
  <si>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</si>
  <si>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</si>
  <si>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</si>
  <si>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</si>
  <si>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</si>
  <si>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</si>
  <si>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</si>
  <si>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</si>
  <si>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</si>
  <si>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</si>
  <si>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</si>
  <si>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</si>
  <si>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</si>
  <si>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</si>
  <si>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</si>
  <si>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</si>
  <si>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</si>
  <si>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</si>
  <si>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</si>
  <si>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</si>
  <si>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</si>
  <si>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</si>
  <si>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</si>
  <si>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</si>
  <si>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</si>
  <si>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</si>
  <si>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</si>
  <si>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</si>
  <si>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</si>
  <si>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</si>
  <si>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</si>
  <si>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</si>
  <si>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</si>
  <si>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</si>
  <si>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</si>
  <si>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</si>
  <si>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</si>
  <si>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</si>
  <si>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</si>
  <si>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</si>
  <si>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</si>
  <si>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</si>
  <si>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</si>
  <si>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</si>
  <si>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</si>
  <si>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</si>
  <si>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</si>
  <si>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</si>
  <si>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</si>
  <si>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</si>
  <si>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</si>
  <si>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</si>
  <si>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</si>
  <si>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</si>
  <si>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</si>
  <si>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</si>
  <si>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</si>
  <si>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</si>
  <si>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</si>
  <si>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</si>
  <si>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</si>
  <si>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</si>
  <si>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</si>
  <si>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</si>
  <si>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</si>
  <si>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</si>
  <si>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</si>
  <si>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</si>
  <si>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</si>
  <si>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</si>
  <si>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</si>
  <si>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</si>
  <si>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</si>
  <si>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</si>
  <si>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</si>
  <si>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</si>
  <si>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</si>
  <si>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</si>
  <si>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</si>
  <si>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</si>
  <si>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</si>
  <si>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</si>
  <si>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</si>
  <si>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</si>
  <si>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</si>
  <si>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</si>
  <si>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</si>
  <si>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</si>
  <si>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</si>
  <si>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</si>
  <si>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</si>
  <si>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</si>
  <si>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</si>
  <si>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</si>
  <si>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</si>
  <si>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</si>
  <si>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</si>
  <si>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</si>
  <si>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</si>
  <si>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</si>
  <si>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</si>
  <si>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</si>
  <si>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</si>
  <si>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</si>
  <si>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</si>
  <si>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</si>
  <si>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</si>
  <si>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</si>
  <si>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</si>
  <si>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</si>
  <si>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</si>
  <si>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</si>
  <si>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</si>
  <si>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</si>
  <si>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</si>
  <si>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</si>
  <si>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</si>
  <si>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</si>
  <si>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</si>
  <si>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</si>
  <si>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</si>
  <si>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</si>
  <si>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</si>
  <si>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</si>
  <si>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</si>
  <si>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</si>
  <si>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</si>
  <si>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</si>
  <si>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</si>
  <si>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</si>
  <si>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</si>
  <si>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</si>
  <si>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</si>
  <si>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</si>
  <si>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</si>
  <si>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</si>
  <si>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</si>
  <si>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</si>
  <si>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</si>
  <si>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</si>
  <si>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</si>
  <si>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</si>
  <si>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</si>
  <si>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</si>
  <si>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</si>
  <si>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</si>
  <si>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</si>
  <si>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</si>
  <si>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</si>
  <si>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</si>
  <si>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</si>
  <si>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</si>
  <si>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</si>
  <si>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</si>
  <si>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</si>
  <si>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</si>
  <si>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</si>
  <si>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</si>
  <si>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</si>
  <si>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</si>
  <si>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</si>
  <si>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</si>
  <si>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</si>
  <si>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</si>
  <si>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</si>
  <si>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</si>
  <si>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</si>
  <si>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</si>
  <si>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</si>
  <si>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</si>
  <si>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</si>
  <si>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</si>
  <si>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</si>
  <si>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</si>
  <si>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</si>
  <si>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</si>
  <si>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</si>
  <si>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</si>
  <si>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</si>
  <si>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</si>
  <si>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</si>
  <si>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</si>
  <si>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</si>
  <si>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</si>
  <si>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</si>
  <si>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</si>
  <si>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</si>
  <si>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</si>
  <si>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</si>
  <si>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</si>
  <si>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</si>
  <si>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</si>
  <si>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</si>
  <si>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</si>
  <si>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</si>
  <si>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</si>
  <si>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</si>
  <si>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</si>
  <si>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</si>
  <si>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</si>
  <si>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</si>
  <si>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</si>
  <si>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</si>
  <si>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</si>
  <si>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</si>
  <si>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</si>
  <si>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</si>
  <si>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</si>
  <si>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</si>
  <si>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</si>
  <si>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</si>
  <si>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</si>
  <si>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</si>
  <si>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</si>
  <si>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</si>
  <si>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</si>
  <si>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</si>
  <si>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</si>
  <si>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</si>
  <si>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</si>
  <si>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</si>
  <si>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</si>
  <si>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</si>
  <si>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</si>
  <si>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</si>
  <si>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</si>
  <si>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</si>
  <si>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</si>
  <si>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</si>
  <si>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</si>
  <si>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</si>
  <si>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</si>
  <si>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</si>
  <si>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</si>
  <si>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</si>
  <si>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</si>
  <si>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</si>
  <si>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</si>
  <si>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</si>
  <si>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</si>
  <si>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</si>
  <si>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</si>
  <si>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</si>
  <si>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</si>
  <si>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</si>
  <si>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</si>
  <si>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</si>
  <si>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</si>
  <si>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</si>
  <si>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</si>
  <si>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</si>
  <si>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</si>
  <si>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</si>
  <si>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</si>
  <si>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</si>
  <si>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</si>
  <si>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</si>
  <si>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</si>
  <si>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</si>
  <si>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</si>
  <si>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</si>
  <si>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</si>
  <si>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</si>
  <si>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</si>
  <si>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</si>
  <si>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</si>
  <si>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</si>
  <si>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</si>
  <si>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</si>
  <si>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</si>
  <si>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</si>
  <si>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</si>
  <si>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</si>
  <si>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</si>
  <si>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</si>
  <si>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</si>
  <si>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</si>
  <si>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</si>
  <si>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</si>
  <si>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</si>
  <si>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</si>
  <si>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</si>
  <si>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</si>
  <si>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</si>
  <si>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</si>
  <si>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</si>
  <si>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</si>
  <si>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</si>
  <si>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</si>
  <si>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</si>
  <si>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</si>
  <si>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</si>
  <si>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</si>
  <si>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</si>
  <si>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</si>
  <si>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</si>
  <si>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</si>
  <si>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</si>
  <si>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</si>
  <si>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</si>
  <si>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</si>
  <si>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</si>
  <si>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</si>
  <si>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</si>
  <si>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</si>
  <si>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</si>
  <si>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</si>
  <si>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</si>
  <si>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</si>
  <si>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</si>
  <si>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</si>
  <si>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</si>
  <si>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</si>
  <si>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</si>
  <si>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</si>
  <si>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</si>
  <si>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</si>
  <si>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</si>
  <si>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</si>
  <si>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</si>
  <si>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</si>
  <si>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</si>
  <si>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</si>
  <si>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</si>
  <si>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</si>
  <si>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</si>
  <si>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</si>
  <si>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</si>
  <si>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</si>
  <si>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</si>
  <si>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</si>
  <si>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</si>
  <si>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</si>
  <si>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</si>
  <si>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</si>
  <si>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</si>
  <si>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</si>
  <si>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</si>
  <si>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</si>
  <si>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</si>
  <si>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</si>
  <si>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</si>
  <si>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</si>
  <si>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</si>
  <si>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</si>
  <si>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</si>
  <si>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</si>
  <si>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</si>
  <si>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</si>
  <si>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</si>
  <si>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</si>
  <si>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</si>
  <si>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</si>
  <si>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</si>
  <si>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</si>
  <si>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</si>
  <si>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</si>
  <si>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</si>
  <si>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</si>
  <si>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</si>
  <si>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</si>
  <si>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</si>
  <si>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</si>
  <si>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</si>
  <si>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</si>
  <si>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</si>
  <si>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</si>
  <si>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</si>
  <si>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</si>
  <si>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</si>
  <si>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</si>
  <si>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</si>
  <si>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</si>
  <si>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</si>
  <si>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</si>
  <si>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</si>
  <si>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</si>
  <si>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</si>
  <si>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</si>
  <si>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</si>
  <si>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</si>
  <si>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</si>
  <si>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</si>
  <si>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</si>
  <si>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</si>
  <si>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</si>
  <si>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</si>
  <si>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</si>
  <si>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</si>
  <si>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</si>
  <si>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</si>
  <si>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</si>
  <si>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</si>
  <si>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</si>
  <si>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</si>
  <si>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</si>
  <si>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</si>
  <si>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</si>
  <si>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</si>
  <si>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</si>
  <si>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</si>
  <si>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</si>
  <si>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</si>
  <si>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</si>
  <si>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</si>
  <si>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</si>
  <si>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</si>
  <si>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</si>
  <si>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</si>
  <si>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</si>
  <si>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</si>
  <si>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</si>
  <si>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</si>
  <si>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</si>
  <si>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</si>
  <si>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</si>
  <si>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</si>
  <si>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</si>
  <si>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</si>
  <si>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</si>
  <si>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</si>
  <si>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</si>
  <si>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</si>
  <si>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</si>
  <si>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</si>
  <si>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</si>
  <si>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</si>
  <si>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</si>
  <si>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</si>
  <si>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</si>
  <si>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</si>
  <si>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</si>
  <si>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</si>
  <si>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</si>
  <si>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</si>
  <si>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</si>
  <si>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</si>
  <si>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</si>
  <si>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</si>
  <si>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</si>
  <si>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</si>
  <si>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</si>
  <si>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</si>
  <si>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</si>
  <si>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</si>
  <si>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</si>
  <si>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</si>
  <si>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</si>
  <si>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</si>
  <si>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</si>
  <si>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</si>
  <si>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</si>
  <si>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</si>
  <si>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</si>
  <si>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</si>
  <si>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</si>
  <si>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</si>
  <si>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</si>
  <si>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</si>
  <si>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</si>
  <si>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</si>
  <si>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</si>
  <si>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</si>
  <si>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</si>
  <si>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</si>
  <si>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</si>
  <si>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</si>
  <si>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</si>
  <si>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</si>
  <si>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</si>
  <si>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</si>
  <si>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</si>
  <si>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</si>
  <si>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</si>
  <si>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</si>
  <si>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</si>
  <si>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</si>
  <si>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</si>
  <si>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</si>
  <si>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</si>
  <si>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</si>
  <si>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</si>
  <si>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</si>
  <si>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</si>
  <si>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</si>
  <si>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</si>
  <si>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</si>
  <si>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</si>
  <si>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</si>
  <si>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</si>
  <si>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</si>
  <si>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</si>
  <si>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</si>
  <si>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</si>
  <si>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</si>
  <si>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</si>
  <si>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</si>
  <si>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</si>
  <si>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</si>
  <si>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</si>
  <si>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</si>
  <si>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</si>
  <si>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</si>
  <si>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</si>
  <si>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</si>
  <si>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</si>
  <si>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</si>
  <si>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</si>
  <si>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</si>
  <si>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</si>
  <si>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</si>
  <si>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</si>
  <si>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</si>
  <si>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</si>
  <si>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</si>
  <si>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</si>
  <si>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</si>
  <si>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</si>
  <si>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</si>
  <si>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</si>
  <si>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</si>
  <si>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</si>
  <si>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</si>
  <si>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</si>
  <si>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</si>
  <si>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</si>
  <si>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</si>
  <si>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</si>
  <si>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</si>
  <si>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</si>
  <si>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</si>
  <si>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</si>
  <si>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</si>
  <si>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</si>
  <si>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</si>
  <si>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</si>
  <si>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</si>
  <si>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</si>
  <si>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</si>
  <si>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</si>
  <si>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</si>
  <si>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</si>
  <si>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</si>
  <si>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</si>
  <si>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</si>
  <si>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</si>
  <si>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</si>
  <si>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</si>
  <si>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</si>
  <si>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</si>
  <si>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</si>
  <si>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</si>
  <si>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</si>
  <si>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</si>
  <si>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</si>
  <si>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</si>
  <si>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</si>
  <si>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</si>
  <si>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</si>
  <si>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</si>
  <si>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</si>
  <si>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</si>
  <si>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</si>
  <si>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</si>
  <si>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</si>
  <si>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</si>
  <si>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</si>
  <si>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</si>
  <si>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</si>
  <si>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</si>
  <si>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</si>
  <si>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</si>
  <si>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</si>
  <si>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</si>
  <si>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</si>
  <si>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</si>
  <si>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</si>
  <si>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</si>
  <si>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</si>
  <si>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</si>
  <si>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</si>
  <si>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</si>
  <si>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</si>
  <si>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</si>
  <si>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</si>
  <si>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</si>
  <si>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</si>
  <si>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</si>
  <si>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</si>
  <si>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</si>
  <si>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</si>
  <si>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</si>
  <si>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</si>
  <si>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</si>
  <si>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</si>
  <si>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</si>
  <si>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</si>
  <si>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</si>
  <si>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</si>
  <si>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</si>
  <si>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</si>
  <si>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</si>
  <si>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</si>
  <si>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</si>
  <si>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</si>
  <si>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</si>
  <si>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</si>
  <si>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</si>
  <si>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</si>
  <si>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</si>
  <si>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</si>
  <si>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</si>
  <si>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</si>
  <si>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</si>
  <si>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</si>
  <si>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</si>
  <si>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</si>
  <si>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</si>
  <si>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</si>
  <si>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</si>
  <si>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</si>
  <si>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</si>
  <si>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</si>
  <si>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</si>
  <si>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</si>
  <si>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</si>
  <si>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</si>
  <si>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</si>
  <si>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</si>
  <si>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</si>
  <si>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</si>
  <si>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</si>
  <si>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</si>
  <si>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</si>
  <si>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</si>
  <si>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</si>
  <si>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</si>
  <si>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</si>
  <si>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</si>
  <si>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</si>
  <si>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</si>
  <si>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</si>
  <si>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</si>
  <si>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</si>
  <si>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</si>
  <si>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</si>
  <si>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</si>
  <si>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</si>
  <si>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</si>
  <si>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</si>
  <si>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</si>
  <si>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</si>
  <si>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</si>
  <si>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</si>
  <si>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</si>
  <si>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</si>
  <si>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</si>
  <si>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</si>
  <si>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</si>
  <si>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</si>
  <si>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</si>
  <si>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</si>
  <si>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</si>
  <si>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</si>
  <si>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</si>
  <si>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</si>
  <si>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</si>
  <si>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</si>
  <si>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</si>
  <si>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</si>
  <si>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</si>
  <si>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</si>
  <si>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</si>
  <si>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</si>
  <si>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</si>
  <si>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</si>
  <si>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</si>
  <si>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</si>
  <si>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</si>
  <si>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</si>
  <si>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</si>
  <si>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</si>
  <si>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</si>
  <si>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</si>
  <si>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</si>
  <si>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</si>
  <si>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</si>
  <si>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</si>
  <si>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</si>
  <si>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</si>
  <si>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</si>
  <si>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</si>
  <si>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</si>
  <si>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</si>
  <si>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</si>
  <si>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</si>
  <si>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</si>
  <si>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</si>
  <si>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</si>
  <si>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</si>
  <si>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</si>
  <si>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</si>
  <si>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</si>
  <si>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</si>
  <si>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</si>
  <si>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</si>
  <si>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</si>
  <si>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</si>
  <si>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</si>
  <si>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</si>
  <si>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</si>
  <si>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</si>
  <si>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</si>
  <si>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</si>
  <si>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</si>
  <si>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</si>
  <si>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</si>
  <si>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</si>
  <si>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</si>
  <si>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</si>
  <si>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</si>
  <si>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</si>
  <si>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</si>
  <si>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</si>
  <si>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</si>
  <si>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</si>
  <si>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</si>
  <si>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</si>
  <si>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</si>
  <si>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</si>
  <si>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</si>
  <si>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</si>
  <si>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</si>
  <si>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</si>
  <si>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</si>
  <si>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</si>
  <si>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</si>
  <si>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</si>
  <si>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</si>
  <si>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</si>
  <si>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</si>
  <si>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</si>
  <si>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</si>
  <si>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</si>
  <si>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</si>
  <si>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</si>
  <si>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</si>
  <si>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</si>
  <si>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</si>
  <si>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</si>
  <si>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</si>
  <si>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</si>
  <si>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</si>
  <si>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</si>
  <si>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</si>
  <si>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</si>
  <si>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</si>
  <si>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</si>
  <si>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</si>
  <si>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</si>
  <si>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</si>
  <si>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</si>
  <si>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</si>
  <si>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</si>
  <si>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</si>
  <si>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</si>
  <si>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</si>
  <si>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</si>
  <si>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</si>
  <si>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</si>
  <si>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</si>
  <si>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</si>
  <si>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</si>
  <si>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</si>
  <si>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</si>
  <si>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</si>
  <si>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</si>
  <si>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</si>
  <si>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</si>
  <si>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</si>
  <si>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</si>
  <si>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</si>
  <si>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</si>
  <si>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</si>
  <si>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</si>
  <si>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</si>
  <si>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</si>
  <si>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</si>
  <si>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</si>
  <si>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</si>
  <si>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</si>
  <si>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</si>
  <si>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</si>
  <si>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</si>
  <si>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</si>
  <si>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</si>
  <si>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</si>
  <si>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</si>
  <si>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</si>
  <si>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</si>
  <si>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</si>
  <si>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</si>
  <si>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</si>
  <si>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</si>
  <si>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</si>
  <si>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</si>
  <si>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</si>
  <si>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</si>
  <si>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</si>
  <si>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</si>
  <si>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</si>
  <si>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</si>
  <si>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</si>
  <si>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</si>
  <si>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</si>
  <si>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</si>
  <si>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</si>
  <si>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</si>
  <si>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</si>
  <si>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</si>
  <si>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</si>
  <si>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</si>
  <si>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</si>
  <si>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</si>
  <si>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</si>
  <si>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</si>
  <si>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</si>
  <si>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</si>
  <si>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</si>
  <si>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</si>
  <si>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</si>
  <si>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</si>
  <si>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</si>
  <si>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</si>
  <si>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</si>
  <si>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</si>
  <si>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</si>
  <si>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</si>
  <si>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</si>
  <si>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</si>
  <si>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</si>
  <si>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</si>
  <si>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</si>
  <si>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</si>
  <si>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</si>
  <si>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</si>
  <si>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</si>
  <si>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</si>
  <si>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</si>
  <si>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</si>
  <si>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</si>
  <si>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</si>
  <si>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</si>
  <si>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</si>
  <si>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</si>
  <si>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</si>
  <si>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</si>
  <si>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</si>
  <si>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</si>
  <si>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</si>
  <si>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</si>
  <si>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</si>
  <si>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</si>
  <si>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</si>
  <si>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</si>
  <si>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</si>
  <si>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</si>
  <si>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</si>
  <si>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</si>
  <si>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</si>
  <si>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</si>
  <si>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</si>
  <si>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</si>
  <si>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</si>
  <si>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</si>
  <si>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</si>
  <si>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</si>
  <si>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</si>
  <si>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</si>
  <si>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</si>
  <si>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</si>
  <si>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</si>
  <si>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</si>
  <si>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</si>
  <si>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</si>
  <si>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</si>
  <si>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</si>
  <si>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</si>
  <si>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</si>
  <si>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</si>
  <si>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</si>
  <si>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</si>
  <si>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</si>
  <si>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</si>
  <si>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</si>
  <si>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</si>
  <si>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</si>
  <si>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</si>
  <si>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</si>
  <si>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</si>
  <si>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</si>
  <si>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</si>
  <si>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</si>
  <si>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</si>
  <si>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</si>
  <si>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</si>
  <si>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</si>
  <si>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</si>
  <si>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</si>
  <si>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</si>
  <si>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</si>
  <si>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</si>
  <si>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</si>
  <si>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</si>
  <si>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</si>
  <si>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</si>
  <si>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</si>
  <si>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</si>
  <si>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</si>
  <si>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</si>
  <si>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</si>
  <si>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</si>
  <si>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</si>
  <si>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</si>
  <si>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</si>
  <si>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</si>
  <si>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</si>
  <si>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</si>
  <si>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</si>
  <si>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</si>
  <si>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</si>
  <si>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</si>
  <si>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</si>
  <si>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</si>
  <si>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</si>
  <si>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</si>
  <si>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</si>
  <si>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</si>
  <si>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</si>
  <si>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</si>
  <si>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</si>
  <si>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</si>
  <si>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</si>
  <si>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</si>
  <si>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</si>
  <si>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</si>
  <si>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</si>
  <si>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</si>
  <si>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</si>
  <si>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</si>
  <si>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</si>
  <si>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</si>
  <si>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</si>
  <si>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</si>
  <si>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</si>
  <si>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</si>
  <si>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</si>
  <si>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</si>
  <si>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</si>
  <si>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</si>
  <si>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</si>
  <si>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</si>
  <si>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</si>
  <si>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</si>
  <si>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</si>
  <si>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</si>
  <si>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</si>
  <si>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</si>
  <si>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</si>
  <si>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</si>
  <si>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</si>
  <si>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</si>
  <si>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</si>
  <si>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</si>
  <si>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</si>
  <si>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</si>
  <si>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</si>
  <si>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</si>
  <si>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</si>
  <si>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</si>
  <si>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</si>
  <si>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</si>
  <si>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</si>
  <si>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</si>
  <si>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</si>
  <si>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</si>
  <si>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</si>
  <si>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</si>
  <si>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</si>
  <si>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</si>
  <si>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</si>
  <si>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</si>
  <si>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</si>
  <si>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</si>
  <si>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</si>
  <si>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</si>
  <si>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</si>
  <si>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</si>
  <si>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</si>
  <si>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</si>
  <si>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</si>
  <si>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</si>
  <si>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</si>
  <si>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</si>
  <si>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</si>
  <si>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</si>
  <si>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</si>
  <si>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</si>
  <si>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</si>
  <si>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</si>
  <si>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</si>
  <si>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</si>
  <si>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</si>
  <si>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</si>
  <si>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</si>
  <si>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</si>
  <si>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</si>
  <si>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</si>
  <si>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</si>
  <si>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</si>
  <si>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</si>
  <si>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</si>
  <si>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</si>
  <si>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</si>
  <si>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</si>
  <si>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</si>
  <si>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</si>
  <si>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</si>
  <si>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</si>
  <si>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</si>
  <si>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</si>
  <si>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</si>
  <si>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</si>
  <si>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</si>
  <si>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</si>
  <si>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</si>
  <si>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</si>
  <si>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</si>
  <si>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</si>
  <si>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</si>
  <si>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</si>
  <si>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</si>
  <si>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</si>
  <si>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</si>
  <si>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</si>
  <si>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</si>
  <si>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</si>
  <si>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</si>
  <si>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</si>
  <si>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</si>
  <si>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</si>
  <si>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</si>
  <si>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</si>
  <si>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</si>
  <si>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</si>
  <si>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</si>
  <si>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</si>
  <si>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</si>
  <si>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</si>
  <si>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</si>
  <si>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</si>
  <si>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</si>
  <si>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</si>
  <si>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</si>
  <si>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</si>
  <si>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</si>
  <si>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</si>
  <si>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</si>
  <si>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</si>
  <si>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</si>
  <si>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</si>
  <si>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</si>
  <si>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</si>
  <si>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</si>
  <si>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</si>
  <si>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</si>
  <si>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</si>
  <si>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</si>
  <si>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</si>
  <si>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</si>
  <si>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</si>
  <si>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</si>
  <si>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</si>
  <si>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</si>
  <si>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</si>
  <si>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</si>
  <si>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</si>
  <si>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</si>
  <si>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</si>
  <si>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</si>
  <si>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</si>
  <si>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</si>
  <si>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</si>
  <si>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</si>
  <si>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</si>
  <si>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</si>
  <si>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</si>
  <si>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</si>
  <si>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</si>
  <si>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</si>
  <si>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</si>
  <si>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</si>
  <si>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</si>
  <si>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</si>
  <si>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</si>
  <si>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</si>
  <si>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</si>
  <si>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</si>
  <si>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</si>
  <si>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</si>
  <si>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</si>
  <si>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</si>
  <si>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</si>
  <si>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</si>
  <si>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</si>
  <si>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</si>
  <si>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</si>
  <si>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</si>
  <si>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</si>
  <si>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</si>
  <si>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</si>
  <si>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</si>
  <si>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</si>
  <si>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</si>
  <si>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</si>
  <si>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</si>
  <si>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</si>
  <si>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</si>
  <si>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</si>
  <si>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</si>
  <si>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</si>
  <si>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</si>
  <si>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</si>
  <si>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</si>
  <si>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</si>
  <si>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</si>
  <si>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</si>
  <si>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</si>
  <si>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</si>
  <si>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</si>
  <si>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</si>
  <si>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</si>
  <si>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</si>
  <si>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</si>
  <si>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</si>
  <si>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</si>
  <si>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</si>
  <si>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</si>
  <si>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</si>
  <si>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</si>
  <si>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</si>
  <si>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</si>
  <si>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</si>
  <si>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</si>
  <si>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</si>
  <si>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</si>
  <si>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</si>
  <si>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</si>
  <si>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</si>
  <si>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</si>
  <si>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</si>
  <si>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</si>
  <si>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</si>
  <si>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</si>
  <si>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</si>
  <si>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</si>
  <si>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</si>
  <si>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</si>
  <si>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</si>
  <si>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</si>
  <si>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</si>
  <si>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</si>
  <si>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</si>
  <si>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</si>
  <si>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</si>
  <si>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</si>
  <si>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</si>
  <si>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</si>
  <si>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</si>
  <si>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</si>
  <si>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</si>
  <si>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</si>
  <si>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</si>
  <si>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</si>
  <si>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</si>
  <si>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</si>
  <si>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</si>
  <si>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</si>
  <si>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</si>
  <si>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</si>
  <si>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</si>
  <si>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</si>
  <si>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</si>
  <si>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</si>
  <si>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</si>
  <si>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</si>
  <si>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</si>
  <si>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</si>
  <si>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</si>
  <si>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</si>
  <si>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</si>
  <si>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</si>
  <si>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</si>
  <si>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</si>
  <si>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</si>
  <si>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</si>
  <si>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</si>
  <si>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</si>
  <si>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</si>
  <si>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</si>
  <si>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</si>
  <si>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</si>
  <si>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</si>
  <si>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</si>
  <si>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</si>
  <si>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</si>
  <si>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</si>
  <si>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</si>
  <si>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</si>
  <si>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</si>
  <si>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</si>
  <si>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</si>
  <si>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</si>
  <si>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</si>
  <si>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</si>
  <si>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</si>
  <si>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</si>
  <si>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</si>
  <si>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</si>
  <si>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</si>
  <si>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</si>
  <si>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</si>
  <si>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</si>
  <si>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</si>
  <si>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</si>
  <si>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</si>
  <si>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</si>
  <si>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</si>
  <si>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</si>
  <si>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</si>
  <si>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</si>
  <si>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</si>
  <si>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</si>
  <si>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</si>
  <si>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</si>
  <si>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</si>
  <si>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</si>
  <si>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</si>
  <si>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</si>
  <si>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</si>
  <si>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</si>
  <si>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</si>
  <si>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</si>
  <si>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</si>
  <si>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</si>
  <si>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</si>
  <si>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</si>
  <si>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</si>
  <si>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</si>
  <si>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</si>
  <si>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</si>
  <si>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</si>
  <si>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</si>
  <si>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</si>
  <si>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</si>
  <si>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</si>
  <si>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</si>
  <si>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</si>
  <si>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</si>
  <si>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</si>
  <si>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</si>
  <si>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</si>
  <si>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</si>
  <si>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</si>
  <si>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</si>
  <si>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</si>
  <si>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</si>
  <si>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</si>
  <si>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</si>
  <si>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</si>
  <si>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</si>
  <si>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</si>
  <si>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</si>
  <si>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</si>
  <si>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</si>
  <si>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</si>
  <si>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</si>
  <si>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</si>
  <si>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</si>
  <si>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</si>
  <si>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</si>
  <si>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</si>
  <si>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</si>
  <si>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</si>
  <si>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</si>
  <si>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</si>
  <si>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</si>
  <si>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</si>
  <si>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</si>
  <si>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</si>
  <si>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</si>
  <si>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</si>
  <si>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</si>
  <si>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</si>
  <si>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</si>
  <si>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</si>
  <si>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</si>
  <si>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</si>
  <si>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</si>
  <si>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</si>
  <si>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</si>
  <si>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</si>
  <si>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</si>
  <si>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</si>
  <si>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</si>
  <si>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</si>
  <si>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</si>
  <si>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</si>
  <si>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</si>
  <si>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</si>
  <si>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</si>
  <si>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</si>
  <si>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</si>
  <si>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</si>
  <si>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</si>
  <si>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</si>
  <si>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</si>
  <si>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</si>
  <si>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</si>
  <si>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</si>
  <si>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</si>
  <si>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</si>
  <si>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</si>
  <si>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</si>
  <si>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</si>
  <si>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</si>
  <si>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</si>
  <si>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</si>
  <si>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</si>
  <si>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</si>
  <si>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</si>
  <si>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</si>
  <si>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</si>
  <si>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</si>
  <si>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</si>
  <si>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</si>
  <si>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</si>
  <si>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</si>
  <si>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</si>
  <si>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</si>
  <si>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</si>
  <si>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</si>
  <si>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</si>
  <si>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</si>
  <si>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</si>
  <si>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</si>
  <si>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</si>
  <si>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</si>
  <si>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</si>
  <si>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</si>
  <si>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</si>
  <si>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</si>
  <si>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</si>
  <si>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</si>
  <si>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</si>
  <si>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</si>
  <si>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</si>
  <si>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</si>
  <si>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</si>
  <si>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</si>
  <si>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</si>
  <si>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</si>
  <si>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</si>
  <si>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</si>
  <si>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</si>
  <si>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</si>
  <si>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</si>
  <si>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</si>
  <si>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</si>
  <si>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</si>
  <si>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</si>
  <si>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</si>
  <si>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</si>
  <si>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</si>
  <si>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</si>
  <si>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</si>
  <si>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</si>
  <si>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</si>
  <si>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</si>
  <si>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</si>
  <si>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</si>
  <si>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</si>
  <si>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</si>
  <si>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</si>
  <si>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</si>
  <si>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</si>
  <si>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</si>
  <si>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</si>
  <si>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</si>
  <si>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</si>
  <si>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</si>
  <si>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</si>
  <si>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</si>
  <si>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</si>
  <si>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</si>
  <si>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</si>
  <si>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</si>
  <si>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</si>
  <si>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</si>
  <si>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</si>
  <si>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</si>
  <si>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</si>
  <si>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</si>
  <si>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</si>
  <si>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</si>
  <si>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</si>
  <si>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</si>
  <si>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</si>
  <si>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</si>
  <si>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</si>
  <si>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</si>
  <si>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</si>
  <si>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</si>
  <si>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</si>
  <si>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</si>
  <si>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</si>
  <si>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</si>
  <si>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</si>
  <si>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</si>
  <si>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</si>
  <si>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</si>
  <si>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</si>
  <si>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</si>
  <si>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</si>
  <si>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</si>
  <si>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</si>
  <si>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</si>
  <si>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</si>
  <si>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</si>
  <si>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</si>
  <si>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</si>
  <si>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</si>
  <si>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</si>
  <si>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</si>
  <si>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</si>
  <si>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</si>
  <si>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</si>
  <si>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</si>
  <si>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</si>
  <si>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</si>
  <si>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</si>
  <si>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</si>
  <si>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</si>
  <si>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</si>
  <si>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</si>
  <si>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</si>
  <si>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</si>
  <si>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</si>
  <si>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</si>
  <si>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</si>
  <si>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</si>
  <si>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</si>
  <si>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</si>
  <si>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</si>
  <si>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</si>
  <si>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</si>
  <si>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</si>
  <si>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</si>
  <si>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</si>
  <si>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</si>
  <si>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</si>
  <si>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</si>
  <si>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</si>
  <si>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</si>
  <si>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</si>
  <si>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</si>
  <si>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</si>
  <si>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</si>
  <si>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</si>
  <si>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</si>
  <si>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</si>
  <si>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</si>
  <si>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</si>
  <si>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</si>
  <si>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</si>
  <si>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</si>
  <si>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</si>
  <si>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</si>
  <si>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</si>
  <si>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</si>
  <si>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</si>
  <si>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</si>
  <si>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</si>
  <si>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</si>
  <si>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</si>
  <si>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</si>
  <si>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</si>
  <si>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</si>
  <si>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</si>
  <si>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</si>
  <si>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</si>
  <si>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</si>
  <si>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</si>
  <si>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</si>
  <si>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</si>
  <si>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</si>
  <si>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</si>
  <si>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</si>
  <si>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</si>
  <si>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</si>
  <si>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</si>
  <si>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</si>
  <si>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</si>
  <si>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</si>
  <si>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</si>
  <si>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</si>
  <si>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</si>
  <si>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</si>
  <si>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</si>
  <si>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</si>
  <si>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</si>
  <si>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</si>
  <si>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</si>
  <si>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</si>
  <si>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</si>
  <si>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</si>
  <si>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</si>
  <si>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</si>
  <si>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</si>
  <si>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</si>
  <si>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</si>
  <si>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</si>
  <si>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</si>
  <si>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</si>
  <si>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</si>
  <si>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</si>
  <si>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</si>
  <si>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</si>
  <si>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</si>
  <si>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</si>
  <si>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</si>
  <si>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</si>
  <si>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</si>
  <si>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</si>
  <si>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</si>
  <si>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</si>
  <si>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</si>
  <si>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</si>
  <si>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</si>
  <si>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</si>
  <si>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</si>
  <si>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</si>
  <si>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</si>
  <si>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</si>
  <si>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</si>
  <si>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</si>
  <si>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</si>
  <si>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</si>
  <si>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</si>
  <si>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</si>
  <si>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</si>
  <si>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</si>
  <si>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</si>
  <si>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</si>
  <si>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</si>
  <si>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</si>
  <si>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</si>
  <si>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</si>
  <si>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</si>
  <si>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</si>
  <si>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</si>
  <si>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</si>
  <si>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</si>
  <si>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</si>
  <si>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</si>
  <si>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</si>
  <si>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</si>
  <si>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</si>
  <si>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</si>
  <si>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</si>
  <si>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</si>
  <si>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</si>
  <si>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</si>
  <si>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</si>
  <si>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</si>
  <si>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</si>
  <si>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</si>
  <si>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</si>
  <si>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</si>
  <si>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</si>
  <si>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</si>
  <si>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</si>
  <si>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</si>
  <si>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</si>
  <si>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</si>
  <si>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</si>
  <si>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</si>
  <si>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</si>
  <si>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</si>
  <si>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</si>
  <si>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</si>
  <si>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</si>
  <si>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</si>
  <si>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</si>
  <si>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</si>
  <si>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</si>
  <si>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</si>
  <si>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</si>
  <si>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</si>
  <si>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</si>
  <si>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</si>
  <si>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</si>
  <si>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</si>
  <si>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</si>
  <si>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</si>
  <si>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</si>
  <si>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</si>
  <si>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</si>
  <si>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</si>
  <si>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</si>
  <si>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</si>
  <si>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</si>
  <si>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</si>
  <si>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</si>
  <si>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</si>
  <si>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</si>
  <si>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</si>
  <si>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</si>
  <si>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</si>
  <si>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</si>
  <si>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</si>
  <si>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</si>
  <si>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</si>
  <si>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</si>
  <si>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</si>
  <si>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</si>
  <si>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</si>
  <si>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</si>
  <si>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</si>
  <si>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</si>
  <si>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</si>
  <si>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</si>
  <si>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</si>
  <si>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</si>
  <si>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</si>
  <si>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</si>
  <si>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</si>
  <si>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</si>
  <si>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</si>
  <si>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</si>
  <si>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</si>
  <si>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</si>
  <si>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</si>
  <si>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</si>
  <si>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</si>
  <si>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</si>
  <si>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</si>
  <si>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</si>
  <si>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</si>
  <si>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</si>
  <si>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</si>
  <si>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</si>
  <si>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</si>
  <si>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</si>
  <si>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</si>
  <si>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</si>
  <si>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</si>
  <si>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</si>
  <si>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</si>
  <si>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</si>
  <si>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</si>
  <si>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</si>
  <si>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</si>
  <si>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</si>
  <si>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</si>
  <si>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</si>
  <si>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</si>
  <si>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</si>
  <si>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</si>
  <si>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</si>
  <si>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</si>
  <si>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</si>
  <si>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</si>
  <si>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</si>
  <si>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</si>
  <si>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</si>
  <si>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</si>
  <si>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</si>
  <si>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</si>
  <si>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</si>
  <si>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</si>
  <si>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</si>
  <si>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</si>
  <si>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</si>
  <si>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</si>
  <si>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</si>
  <si>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</si>
  <si>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</si>
  <si>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</si>
  <si>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</si>
  <si>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</si>
  <si>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</si>
  <si>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</si>
  <si>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</si>
  <si>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</si>
  <si>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</si>
  <si>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</si>
  <si>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</si>
  <si>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</si>
  <si>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</si>
  <si>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</si>
  <si>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</si>
  <si>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</si>
  <si>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</si>
  <si>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</si>
  <si>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</si>
  <si>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</si>
  <si>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</si>
  <si>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</si>
  <si>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</si>
  <si>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</si>
  <si>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</si>
  <si>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</si>
  <si>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</si>
  <si>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</si>
  <si>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</si>
  <si>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</si>
  <si>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</si>
  <si>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</si>
  <si>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</si>
  <si>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</si>
  <si>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</si>
  <si>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</si>
  <si>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</si>
  <si>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</si>
  <si>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</si>
  <si>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</si>
  <si>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</si>
  <si>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</si>
  <si>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</si>
  <si>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</si>
  <si>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</si>
  <si>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</si>
  <si>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</si>
  <si>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</si>
  <si>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</si>
  <si>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</si>
  <si>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</si>
  <si>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</si>
  <si>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</si>
  <si>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</si>
  <si>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</si>
  <si>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</si>
  <si>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</si>
  <si>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</si>
  <si>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</si>
  <si>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</si>
  <si>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</si>
  <si>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</si>
  <si>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</si>
  <si>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</si>
  <si>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</si>
  <si>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</si>
  <si>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</si>
  <si>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</si>
  <si>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</si>
  <si>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</si>
  <si>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</si>
  <si>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</si>
  <si>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</si>
  <si>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</si>
  <si>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</si>
  <si>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</si>
  <si>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</si>
  <si>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</si>
  <si>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</si>
  <si>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</si>
  <si>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</si>
  <si>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</si>
  <si>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</si>
  <si>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</si>
  <si>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</si>
  <si>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</si>
  <si>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</si>
  <si>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</si>
  <si>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</si>
  <si>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</si>
  <si>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</si>
  <si>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</si>
  <si>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</si>
  <si>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</si>
  <si>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</si>
  <si>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</si>
  <si>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</si>
  <si>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</si>
  <si>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</si>
  <si>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</si>
  <si>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</si>
  <si>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</si>
  <si>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</si>
  <si>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</si>
  <si>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</si>
  <si>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</si>
  <si>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</si>
  <si>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</si>
  <si>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</si>
  <si>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</si>
  <si>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</si>
  <si>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</si>
  <si>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</si>
  <si>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</si>
  <si>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</si>
  <si>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</si>
  <si>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</si>
  <si>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</si>
  <si>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</si>
  <si>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</si>
  <si>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</si>
  <si>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</si>
  <si>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</si>
  <si>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</si>
  <si>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</si>
  <si>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</si>
  <si>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</si>
  <si>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</si>
  <si>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</si>
  <si>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</si>
  <si>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</si>
  <si>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</si>
  <si>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</si>
  <si>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</si>
  <si>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</si>
  <si>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</si>
  <si>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</si>
  <si>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</si>
  <si>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</si>
  <si>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</si>
  <si>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</si>
  <si>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</si>
  <si>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</si>
  <si>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</si>
  <si>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</si>
  <si>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</si>
  <si>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</si>
  <si>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</si>
  <si>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</si>
  <si>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</si>
  <si>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</si>
  <si>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</si>
  <si>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</si>
  <si>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</si>
  <si>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</si>
  <si>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</si>
  <si>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</si>
  <si>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</si>
  <si>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</si>
  <si>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</si>
  <si>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</si>
  <si>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</si>
  <si>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</si>
  <si>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</si>
  <si>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</si>
  <si>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</si>
  <si>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</si>
  <si>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</si>
  <si>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</si>
  <si>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</si>
  <si>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</si>
  <si>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</si>
  <si>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</si>
  <si>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</si>
  <si>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</si>
  <si>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</si>
  <si>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</si>
  <si>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</si>
  <si>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</si>
  <si>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</si>
  <si>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</si>
  <si>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</si>
  <si>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</si>
  <si>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</si>
  <si>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</si>
  <si>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</si>
  <si>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</si>
  <si>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</si>
  <si>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</si>
  <si>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</si>
  <si>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</si>
  <si>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</si>
  <si>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</si>
  <si>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</si>
  <si>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</si>
  <si>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</si>
  <si>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</si>
  <si>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</si>
  <si>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</si>
  <si>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</si>
  <si>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</si>
  <si>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</si>
  <si>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</si>
  <si>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</si>
  <si>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</si>
  <si>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</si>
  <si>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</si>
  <si>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</si>
  <si>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</si>
  <si>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</si>
  <si>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</si>
  <si>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</si>
  <si>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</si>
  <si>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</si>
  <si>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</si>
  <si>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</si>
  <si>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</si>
  <si>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</si>
  <si>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</si>
  <si>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</si>
  <si>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</si>
  <si>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</si>
  <si>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</si>
  <si>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</si>
  <si>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</si>
  <si>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</si>
  <si>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</si>
  <si>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</si>
  <si>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</si>
  <si>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</si>
  <si>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</si>
  <si>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</si>
  <si>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</si>
  <si>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</si>
  <si>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</si>
  <si>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</si>
  <si>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</si>
  <si>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</si>
  <si>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</si>
  <si>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</si>
  <si>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</si>
  <si>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</si>
  <si>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</si>
  <si>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</si>
  <si>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</si>
  <si>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</si>
  <si>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</si>
  <si>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</si>
  <si>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</si>
  <si>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</si>
  <si>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</si>
  <si>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</si>
  <si>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</si>
  <si>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</si>
  <si>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</si>
  <si>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</si>
  <si>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</si>
  <si>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</si>
  <si>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</si>
  <si>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</si>
  <si>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</si>
  <si>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</si>
  <si>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</si>
  <si>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</si>
  <si>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</si>
  <si>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</si>
  <si>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</si>
  <si>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</si>
  <si>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</si>
  <si>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</si>
  <si>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</si>
  <si>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</si>
  <si>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</si>
  <si>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</si>
  <si>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</si>
  <si>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</si>
  <si>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</si>
  <si>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</si>
  <si>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</si>
  <si>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</si>
  <si>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</si>
  <si>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</si>
  <si>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</si>
  <si>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</si>
  <si>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</si>
  <si>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</si>
  <si>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</si>
  <si>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</si>
  <si>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</si>
  <si>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</si>
  <si>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</si>
  <si>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</si>
  <si>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</si>
  <si>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</si>
  <si>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</si>
  <si>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</si>
  <si>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</si>
  <si>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</si>
  <si>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</si>
  <si>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</si>
  <si>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</si>
  <si>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</si>
  <si>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</si>
  <si>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</si>
  <si>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</si>
  <si>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</si>
  <si>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</si>
  <si>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</si>
  <si>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</si>
  <si>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</si>
  <si>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</si>
  <si>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</si>
  <si>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</si>
  <si>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</si>
  <si>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</si>
  <si>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</si>
  <si>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</si>
  <si>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</si>
  <si>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</si>
  <si>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</si>
  <si>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</si>
  <si>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</si>
  <si>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</si>
  <si>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</si>
  <si>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</si>
  <si>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</si>
  <si>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</si>
  <si>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</si>
  <si>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</si>
  <si>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</si>
  <si>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</si>
  <si>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</si>
  <si>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</si>
  <si>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</si>
  <si>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</si>
  <si>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</si>
  <si>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</si>
  <si>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</si>
  <si>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</si>
  <si>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</si>
  <si>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</si>
  <si>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</si>
  <si>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</si>
  <si>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</si>
  <si>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</si>
  <si>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</si>
  <si>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</si>
  <si>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</si>
  <si>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</si>
  <si>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</si>
  <si>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</si>
  <si>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</si>
  <si>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</si>
  <si>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</si>
  <si>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</si>
  <si>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</si>
  <si>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</si>
  <si>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</si>
  <si>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</si>
  <si>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</si>
  <si>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</si>
  <si>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</si>
  <si>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</si>
  <si>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</si>
  <si>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</si>
  <si>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</si>
  <si>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</si>
  <si>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</si>
  <si>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</si>
  <si>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</si>
  <si>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</si>
  <si>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</si>
  <si>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</si>
  <si>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</si>
  <si>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</si>
  <si>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</si>
  <si>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</si>
  <si>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</si>
  <si>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</si>
  <si>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</si>
  <si>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</si>
  <si>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</si>
  <si>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</si>
  <si>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</si>
  <si>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</si>
  <si>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</si>
  <si>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</si>
  <si>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</si>
  <si>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</si>
  <si>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</si>
  <si>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</si>
  <si>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</si>
  <si>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</si>
  <si>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</si>
  <si>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</si>
  <si>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</si>
  <si>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</si>
  <si>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</si>
  <si>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</si>
  <si>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</si>
  <si>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</si>
  <si>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</si>
  <si>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</si>
  <si>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</si>
  <si>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</si>
  <si>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</si>
  <si>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</si>
  <si>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</si>
  <si>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</si>
  <si>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</si>
  <si>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</si>
  <si>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</si>
  <si>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</si>
  <si>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</si>
  <si>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</si>
  <si>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</si>
  <si>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</si>
  <si>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</si>
  <si>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</si>
  <si>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</si>
  <si>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</si>
  <si>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</si>
  <si>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</si>
  <si>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</si>
  <si>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</si>
  <si>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</si>
  <si>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</si>
  <si>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</si>
  <si>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</si>
  <si>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</si>
  <si>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</si>
  <si>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</si>
  <si>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</si>
  <si>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</si>
  <si>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</si>
  <si>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</si>
  <si>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</si>
  <si>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</si>
  <si>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</si>
  <si>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</si>
  <si>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</si>
  <si>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</si>
  <si>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</si>
  <si>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</si>
  <si>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</si>
  <si>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</si>
  <si>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</si>
  <si>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</si>
  <si>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</si>
  <si>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</si>
  <si>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</si>
  <si>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</si>
  <si>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</si>
  <si>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</si>
  <si>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</si>
  <si>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</si>
  <si>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</si>
  <si>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</si>
  <si>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</si>
  <si>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</si>
  <si>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</si>
  <si>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</si>
  <si>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</si>
  <si>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</si>
  <si>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</si>
  <si>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</si>
  <si>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</si>
  <si>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</si>
  <si>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</si>
  <si>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</si>
  <si>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</si>
  <si>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</si>
  <si>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</si>
  <si>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</si>
  <si>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</si>
  <si>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</si>
  <si>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</si>
  <si>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</si>
  <si>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</si>
  <si>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</si>
  <si>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</si>
  <si>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</si>
  <si>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</si>
  <si>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</si>
  <si>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</si>
  <si>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</si>
  <si>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</si>
  <si>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</si>
  <si>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</si>
  <si>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</si>
  <si>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</si>
  <si>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</si>
  <si>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</si>
  <si>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</si>
  <si>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</si>
  <si>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</si>
  <si>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</si>
  <si>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</si>
  <si>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</si>
  <si>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</si>
  <si>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</si>
  <si>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</si>
  <si>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</si>
  <si>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</si>
  <si>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</si>
  <si>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</si>
  <si>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</si>
  <si>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</si>
  <si>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</si>
  <si>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</si>
  <si>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</si>
  <si>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</si>
  <si>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</si>
  <si>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</si>
  <si>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</si>
  <si>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</si>
  <si>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</si>
  <si>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</si>
  <si>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</si>
  <si>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</si>
  <si>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</si>
  <si>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</si>
  <si>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</si>
  <si>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</si>
  <si>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</si>
  <si>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</si>
  <si>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</si>
  <si>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</si>
  <si>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</si>
  <si>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</si>
  <si>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</si>
  <si>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</si>
  <si>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</si>
  <si>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</si>
  <si>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</si>
  <si>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</si>
  <si>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</si>
  <si>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</si>
  <si>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</si>
  <si>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</si>
  <si>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</si>
  <si>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</si>
  <si>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</si>
  <si>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</si>
  <si>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</si>
  <si>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</si>
  <si>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</si>
  <si>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</si>
  <si>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</si>
  <si>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</si>
  <si>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</si>
  <si>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</si>
  <si>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</si>
  <si>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</si>
  <si>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</si>
  <si>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</si>
  <si>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</si>
  <si>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</si>
  <si>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</si>
  <si>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</si>
  <si>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</si>
  <si>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</si>
  <si>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</si>
  <si>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</si>
  <si>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</si>
  <si>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</si>
  <si>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</si>
  <si>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</si>
  <si>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</si>
  <si>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</si>
  <si>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</si>
  <si>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</si>
  <si>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</si>
  <si>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</si>
  <si>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</si>
  <si>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</si>
  <si>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</si>
  <si>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</si>
  <si>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</si>
  <si>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</si>
  <si>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</si>
  <si>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</si>
  <si>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</si>
  <si>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</si>
  <si>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</si>
  <si>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</si>
  <si>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</si>
  <si>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</si>
  <si>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</si>
  <si>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</si>
  <si>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</si>
  <si>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</si>
  <si>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</si>
  <si>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</si>
  <si>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</si>
  <si>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</si>
  <si>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</si>
  <si>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</si>
  <si>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</si>
  <si>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</si>
  <si>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</si>
  <si>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</si>
  <si>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</si>
  <si>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</si>
  <si>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</si>
  <si>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</si>
  <si>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</si>
  <si>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</si>
  <si>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</si>
  <si>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</si>
  <si>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</si>
  <si>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</si>
  <si>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</si>
  <si>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</si>
  <si>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</si>
  <si>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</si>
  <si>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</si>
  <si>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</si>
  <si>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</si>
  <si>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</si>
  <si>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</si>
  <si>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</si>
  <si>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</si>
  <si>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</si>
  <si>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</si>
  <si>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</si>
  <si>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</si>
  <si>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</si>
  <si>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</si>
  <si>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</si>
  <si>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</si>
  <si>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</si>
  <si>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</si>
  <si>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</si>
  <si>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</si>
  <si>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</si>
  <si>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</si>
  <si>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</si>
  <si>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</si>
  <si>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</si>
  <si>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</si>
  <si>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</si>
  <si>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</si>
  <si>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</si>
  <si>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</si>
  <si>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</si>
  <si>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</si>
  <si>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</si>
  <si>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</si>
  <si>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</si>
  <si>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</si>
  <si>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</si>
  <si>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</si>
  <si>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</si>
  <si>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</si>
  <si>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</si>
  <si>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</si>
  <si>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</si>
  <si>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</si>
  <si>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</si>
  <si>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</si>
  <si>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</si>
  <si>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</si>
  <si>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</si>
  <si>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</si>
  <si>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</si>
  <si>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</si>
  <si>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</si>
  <si>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</si>
  <si>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</si>
  <si>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</si>
  <si>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</si>
  <si>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</si>
  <si>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</si>
  <si>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</si>
  <si>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</si>
  <si>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</si>
  <si>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</si>
  <si>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</si>
  <si>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</si>
  <si>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</si>
  <si>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</si>
  <si>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</si>
  <si>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</si>
  <si>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</si>
  <si>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</si>
  <si>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</si>
  <si>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</si>
  <si>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</si>
  <si>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</si>
  <si>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</si>
  <si>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</si>
  <si>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</si>
  <si>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</si>
  <si>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</si>
  <si>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</si>
  <si>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</si>
  <si>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</si>
  <si>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</si>
  <si>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</si>
  <si>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</si>
  <si>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</si>
  <si>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</si>
  <si>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</si>
  <si>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</si>
  <si>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</si>
  <si>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</si>
  <si>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</si>
  <si>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</si>
  <si>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</si>
  <si>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</si>
  <si>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</si>
  <si>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</si>
  <si>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</si>
  <si>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</si>
  <si>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</si>
  <si>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</si>
  <si>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</si>
  <si>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</si>
  <si>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</si>
  <si>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</si>
  <si>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</si>
  <si>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</si>
  <si>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</si>
  <si>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</si>
  <si>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</si>
  <si>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</si>
  <si>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</si>
  <si>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</si>
  <si>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</si>
  <si>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</si>
  <si>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</si>
  <si>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</si>
  <si>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</si>
  <si>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</si>
  <si>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</si>
  <si>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</si>
  <si>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</si>
  <si>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</si>
  <si>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</si>
  <si>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</si>
  <si>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</si>
  <si>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</si>
  <si>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</si>
  <si>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</si>
  <si>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</si>
  <si>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</si>
  <si>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</si>
  <si>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</si>
  <si>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</si>
  <si>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</si>
  <si>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</si>
  <si>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</si>
  <si>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</si>
  <si>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</si>
  <si>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</si>
  <si>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</si>
  <si>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</si>
  <si>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</si>
  <si>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</si>
  <si>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</si>
  <si>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</si>
  <si>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</si>
  <si>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</si>
  <si>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</si>
  <si>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</si>
  <si>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</si>
  <si>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</si>
  <si>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</si>
  <si>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</si>
  <si>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</si>
  <si>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</si>
  <si>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</si>
  <si>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</si>
  <si>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</si>
  <si>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</si>
  <si>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</si>
  <si>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</si>
  <si>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</si>
  <si>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</si>
  <si>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</si>
  <si>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</si>
  <si>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</si>
  <si>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</si>
  <si>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</si>
  <si>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</si>
  <si>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</si>
  <si>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</si>
  <si>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</si>
  <si>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</si>
  <si>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</si>
  <si>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</si>
  <si>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</si>
  <si>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</si>
  <si>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</si>
  <si>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</si>
  <si>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</si>
  <si>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</si>
  <si>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</si>
  <si>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</si>
  <si>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</si>
  <si>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</si>
  <si>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</si>
  <si>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</si>
  <si>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</si>
  <si>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</si>
  <si>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</si>
  <si>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</si>
  <si>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</si>
  <si>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</si>
  <si>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</si>
  <si>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</si>
  <si>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</si>
  <si>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</si>
  <si>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</si>
  <si>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</si>
  <si>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</si>
  <si>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</si>
  <si>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</si>
  <si>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</si>
  <si>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</si>
  <si>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</si>
  <si>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</si>
  <si>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</si>
  <si>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</si>
  <si>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</si>
  <si>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</si>
  <si>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</si>
  <si>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</si>
  <si>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</si>
  <si>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</si>
  <si>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</si>
  <si>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</si>
  <si>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</si>
  <si>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</si>
  <si>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</si>
  <si>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</si>
  <si>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</si>
  <si>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</si>
  <si>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</si>
  <si>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</si>
  <si>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</si>
  <si>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</si>
  <si>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</si>
  <si>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</si>
  <si>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</si>
  <si>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</si>
  <si>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</si>
  <si>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</si>
  <si>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</si>
  <si>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</si>
  <si>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</si>
  <si>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</si>
  <si>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</si>
  <si>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</si>
  <si>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</si>
  <si>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</si>
  <si>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</si>
  <si>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</si>
  <si>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</si>
  <si>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</si>
  <si>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</si>
  <si>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</si>
  <si>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</si>
  <si>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</si>
  <si>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</si>
  <si>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</si>
  <si>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</si>
  <si>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</si>
  <si>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</si>
  <si>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</si>
  <si>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</si>
  <si>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</si>
  <si>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</si>
  <si>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</si>
  <si>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</si>
  <si>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</si>
  <si>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</si>
  <si>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</si>
  <si>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</si>
  <si>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</si>
  <si>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</si>
  <si>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</si>
  <si>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</si>
  <si>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</si>
  <si>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</si>
  <si>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</si>
  <si>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</si>
  <si>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</si>
  <si>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</si>
  <si>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</si>
  <si>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</si>
  <si>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</si>
  <si>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</si>
  <si>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</si>
  <si>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</si>
  <si>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</si>
  <si>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</si>
  <si>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</si>
  <si>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</si>
  <si>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</si>
  <si>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</si>
  <si>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</si>
  <si>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</si>
  <si>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</si>
  <si>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</si>
  <si>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</si>
  <si>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</si>
  <si>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</si>
  <si>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</si>
  <si>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</si>
  <si>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</si>
  <si>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</si>
  <si>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</si>
  <si>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</si>
  <si>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</si>
  <si>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</si>
  <si>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</si>
  <si>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</si>
  <si>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</si>
  <si>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</si>
  <si>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</si>
  <si>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</si>
  <si>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</si>
  <si>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</si>
  <si>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</si>
  <si>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</si>
  <si>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</si>
  <si>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</si>
  <si>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</si>
  <si>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</si>
  <si>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</si>
  <si>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</si>
  <si>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</si>
  <si>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</si>
  <si>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</si>
  <si>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</si>
  <si>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</si>
  <si>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</si>
  <si>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</si>
  <si>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</si>
  <si>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</si>
  <si>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</si>
  <si>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</si>
  <si>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</si>
  <si>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</si>
  <si>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</si>
  <si>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</si>
  <si>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</si>
  <si>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</si>
  <si>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</si>
  <si>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</si>
  <si>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</si>
  <si>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</si>
  <si>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</si>
  <si>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</si>
  <si>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</si>
  <si>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</si>
  <si>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</si>
  <si>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</si>
  <si>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</si>
  <si>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</si>
  <si>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</si>
  <si>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</si>
  <si>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</si>
  <si>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</si>
  <si>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</si>
  <si>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</si>
  <si>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</si>
  <si>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</si>
  <si>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</si>
  <si>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</si>
  <si>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</si>
  <si>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</si>
  <si>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</si>
  <si>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</si>
  <si>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</si>
  <si>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</si>
  <si>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</si>
  <si>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</si>
  <si>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</si>
  <si>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</si>
  <si>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</si>
  <si>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</si>
  <si>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</si>
  <si>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</si>
  <si>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</si>
  <si>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</si>
  <si>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</si>
  <si>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</si>
  <si>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</si>
  <si>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</si>
  <si>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</si>
  <si>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</si>
  <si>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</si>
  <si>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</si>
  <si>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</si>
  <si>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</si>
  <si>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</si>
  <si>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</si>
  <si>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</si>
  <si>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</si>
  <si>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</si>
  <si>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</si>
  <si>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</si>
  <si>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</si>
  <si>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</si>
  <si>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</si>
  <si>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</si>
  <si>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</si>
  <si>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</si>
  <si>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</si>
  <si>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</si>
  <si>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</si>
  <si>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</si>
  <si>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</si>
  <si>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</si>
  <si>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</si>
  <si>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</si>
  <si>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</si>
  <si>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</si>
  <si>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</si>
  <si>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</si>
  <si>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</si>
  <si>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</si>
  <si>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</si>
  <si>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</si>
  <si>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</si>
  <si>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</si>
  <si>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</si>
  <si>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</si>
  <si>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</si>
  <si>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</si>
  <si>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</si>
  <si>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</si>
  <si>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</si>
  <si>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</si>
  <si>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</si>
  <si>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</si>
  <si>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</si>
  <si>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</si>
  <si>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</si>
  <si>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</si>
  <si>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</si>
  <si>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</si>
  <si>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</si>
  <si>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</si>
  <si>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</si>
  <si>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</si>
  <si>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</si>
  <si>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</si>
  <si>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</si>
  <si>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</si>
  <si>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</si>
  <si>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</si>
  <si>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</si>
  <si>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</si>
  <si>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</si>
  <si>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</si>
  <si>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</si>
  <si>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</si>
  <si>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</si>
  <si>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</si>
  <si>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</si>
  <si>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</si>
  <si>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</si>
  <si>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</si>
  <si>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</si>
  <si>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</si>
  <si>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</si>
  <si>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</si>
  <si>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</si>
  <si>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</si>
  <si>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</si>
  <si>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</si>
  <si>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</si>
  <si>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</si>
  <si>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</si>
  <si>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</si>
  <si>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</si>
  <si>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</si>
  <si>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</si>
  <si>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</si>
  <si>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</si>
  <si>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</si>
  <si>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</si>
  <si>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</si>
  <si>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</si>
  <si>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</si>
  <si>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</si>
  <si>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</si>
  <si>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</si>
  <si>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</si>
  <si>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</si>
  <si>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</si>
  <si>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</si>
  <si>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</si>
  <si>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</si>
  <si>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</si>
  <si>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</si>
  <si>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</si>
  <si>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</si>
  <si>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</si>
  <si>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</si>
  <si>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</si>
  <si>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</si>
  <si>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</si>
  <si>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</si>
  <si>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</si>
  <si>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</si>
  <si>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</si>
  <si>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</si>
  <si>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</si>
  <si>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</si>
  <si>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</si>
  <si>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</si>
  <si>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</si>
  <si>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</si>
  <si>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</si>
  <si>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</si>
  <si>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</si>
  <si>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</si>
  <si>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</si>
  <si>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</si>
  <si>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</si>
  <si>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</si>
  <si>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</si>
  <si>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</si>
  <si>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</si>
  <si>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</si>
  <si>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</si>
  <si>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</si>
  <si>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</si>
  <si>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</si>
  <si>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</si>
  <si>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</si>
  <si>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</si>
  <si>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</si>
  <si>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</si>
  <si>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</si>
  <si>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</si>
  <si>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</si>
  <si>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</si>
  <si>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</si>
  <si>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</si>
  <si>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</si>
  <si>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</si>
  <si>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</si>
  <si>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</si>
  <si>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</si>
  <si>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</si>
  <si>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</si>
  <si>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</si>
  <si>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</si>
  <si>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</si>
  <si>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</si>
  <si>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</si>
  <si>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</si>
  <si>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</si>
  <si>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</si>
  <si>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</si>
  <si>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</si>
  <si>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</si>
  <si>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</si>
  <si>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</si>
  <si>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</si>
  <si>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</si>
  <si>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</si>
  <si>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</si>
  <si>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</si>
  <si>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</si>
  <si>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</si>
  <si>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</si>
  <si>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</si>
  <si>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</si>
  <si>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</si>
  <si>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</si>
  <si>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</si>
  <si>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</si>
  <si>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</si>
  <si>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</si>
  <si>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</si>
  <si>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</si>
  <si>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</si>
  <si>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</si>
  <si>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</si>
  <si>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</si>
  <si>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</si>
  <si>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</si>
  <si>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</si>
  <si>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</si>
  <si>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</si>
  <si>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</si>
  <si>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</si>
  <si>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</si>
  <si>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</si>
  <si>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</si>
  <si>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</si>
  <si>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</si>
  <si>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</si>
  <si>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</si>
  <si>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</si>
  <si>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</si>
  <si>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</si>
  <si>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</si>
  <si>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</si>
  <si>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</si>
  <si>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</si>
  <si>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</si>
  <si>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</si>
  <si>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</si>
  <si>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</si>
  <si>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</si>
  <si>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</si>
  <si>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</si>
  <si>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</si>
  <si>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</si>
  <si>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</si>
  <si>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</si>
  <si>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</si>
  <si>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</si>
  <si>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</si>
  <si>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</si>
  <si>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</si>
  <si>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</si>
  <si>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</si>
  <si>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</si>
  <si>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</si>
  <si>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</si>
  <si>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</si>
  <si>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</si>
  <si>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</si>
  <si>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</si>
  <si>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</si>
  <si>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</si>
  <si>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</si>
  <si>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</si>
  <si>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</si>
  <si>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</si>
  <si>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</si>
  <si>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</si>
  <si>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</si>
  <si>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</si>
  <si>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</si>
  <si>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</si>
  <si>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</si>
  <si>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</si>
  <si>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</si>
  <si>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</si>
  <si>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</si>
  <si>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</si>
  <si>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</si>
  <si>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</si>
  <si>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</si>
  <si>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</si>
  <si>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</si>
  <si>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</si>
  <si>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</si>
  <si>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</si>
  <si>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</si>
  <si>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</si>
  <si>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</si>
  <si>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</si>
  <si>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</si>
  <si>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</si>
  <si>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</si>
  <si>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</si>
  <si>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</si>
  <si>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</si>
  <si>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</si>
  <si>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</si>
  <si>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</si>
  <si>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</si>
  <si>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</si>
  <si>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</si>
  <si>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</si>
  <si>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</si>
  <si>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</si>
  <si>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</si>
  <si>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</si>
  <si>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</si>
  <si>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</si>
  <si>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</si>
  <si>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</si>
  <si>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</si>
  <si>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</si>
  <si>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</si>
  <si>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</si>
  <si>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</si>
  <si>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</si>
  <si>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</si>
  <si>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</si>
  <si>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</si>
  <si>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</si>
  <si>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</si>
  <si>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</si>
  <si>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</si>
  <si>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</si>
  <si>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</si>
  <si>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</si>
  <si>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</si>
  <si>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</si>
  <si>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</si>
  <si>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</si>
  <si>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</si>
  <si>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</si>
  <si>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</si>
  <si>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</si>
  <si>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</si>
  <si>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</si>
  <si>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</si>
  <si>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</si>
  <si>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</si>
  <si>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</si>
  <si>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</si>
  <si>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</si>
  <si>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</si>
  <si>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</si>
  <si>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</si>
  <si>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</si>
  <si>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</si>
  <si>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</si>
  <si>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</si>
  <si>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</si>
  <si>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</si>
  <si>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</si>
  <si>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</si>
  <si>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</si>
  <si>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</si>
  <si>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</si>
  <si>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</si>
  <si>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</si>
  <si>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</si>
  <si>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</si>
  <si>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</si>
  <si>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</si>
  <si>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</si>
  <si>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</si>
  <si>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</si>
  <si>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</si>
  <si>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</si>
  <si>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</si>
  <si>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</si>
  <si>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</si>
  <si>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</si>
  <si>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</si>
  <si>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</si>
  <si>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</si>
  <si>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</si>
  <si>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</si>
  <si>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</si>
  <si>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</si>
  <si>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</si>
  <si>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</si>
  <si>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</si>
  <si>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</si>
  <si>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</si>
  <si>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</si>
  <si>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</si>
  <si>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</si>
  <si>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</si>
  <si>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</si>
  <si>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</si>
  <si>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</si>
  <si>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</si>
  <si>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</si>
  <si>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</si>
  <si>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</si>
  <si>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</si>
  <si>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</si>
  <si>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</si>
  <si>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</si>
  <si>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</si>
  <si>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</si>
  <si>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</si>
  <si>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</si>
  <si>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</si>
  <si>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</si>
  <si>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</si>
  <si>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</si>
  <si>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</si>
  <si>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</si>
  <si>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</si>
  <si>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</si>
  <si>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</si>
  <si>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</si>
  <si>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</si>
  <si>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</si>
  <si>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</si>
  <si>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</si>
  <si>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</si>
  <si>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</si>
  <si>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</si>
  <si>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</si>
  <si>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</si>
  <si>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</si>
  <si>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</si>
  <si>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</si>
  <si>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</si>
  <si>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</si>
  <si>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</si>
  <si>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</si>
  <si>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</si>
  <si>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</si>
  <si>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</si>
  <si>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</si>
  <si>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</si>
  <si>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</si>
  <si>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</si>
  <si>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</si>
  <si>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</si>
  <si>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</si>
  <si>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</si>
  <si>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</si>
  <si>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</si>
  <si>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</si>
  <si>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</si>
  <si>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</si>
  <si>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</si>
  <si>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</si>
  <si>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</si>
  <si>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</si>
  <si>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</si>
  <si>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</si>
  <si>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</si>
  <si>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</si>
  <si>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</si>
  <si>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</si>
  <si>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</si>
  <si>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</si>
  <si>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</si>
  <si>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</si>
  <si>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</si>
  <si>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</si>
  <si>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</si>
  <si>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</si>
  <si>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</si>
  <si>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</si>
  <si>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</si>
  <si>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</si>
  <si>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</si>
  <si>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</si>
  <si>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</si>
  <si>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</si>
  <si>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</si>
  <si>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</si>
  <si>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</si>
  <si>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</si>
  <si>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</si>
  <si>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</si>
  <si>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</si>
  <si>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</si>
  <si>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</si>
  <si>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</si>
  <si>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</si>
  <si>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</si>
  <si>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</si>
  <si>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</si>
  <si>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</si>
  <si>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</si>
  <si>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</si>
  <si>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</si>
  <si>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</si>
  <si>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</si>
  <si>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</si>
  <si>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</si>
  <si>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</si>
  <si>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</si>
  <si>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</si>
  <si>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</si>
  <si>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</si>
  <si>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</si>
  <si>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</si>
  <si>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</si>
  <si>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</si>
  <si>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</si>
  <si>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</si>
  <si>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</si>
  <si>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</si>
  <si>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</si>
  <si>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</si>
  <si>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</si>
  <si>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</si>
  <si>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</si>
  <si>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</si>
  <si>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</si>
  <si>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</si>
  <si>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</si>
  <si>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</si>
  <si>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</si>
  <si>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</si>
  <si>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</si>
  <si>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</si>
  <si>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</si>
  <si>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</si>
  <si>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</si>
  <si>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</si>
  <si>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</si>
  <si>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</si>
  <si>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</si>
  <si>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</si>
  <si>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</si>
  <si>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</si>
  <si>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</si>
  <si>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</si>
  <si>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</si>
  <si>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</si>
  <si>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</si>
  <si>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</si>
  <si>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</si>
  <si>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</si>
  <si>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</si>
  <si>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</si>
  <si>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</si>
  <si>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</si>
  <si>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</si>
  <si>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</si>
  <si>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</si>
  <si>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</si>
  <si>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</si>
  <si>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</si>
  <si>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</si>
  <si>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</si>
  <si>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</si>
  <si>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</si>
  <si>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</si>
  <si>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</si>
  <si>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</si>
  <si>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</si>
  <si>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</si>
  <si>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</si>
  <si>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</si>
  <si>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</si>
  <si>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</si>
  <si>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</si>
  <si>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</si>
  <si>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</si>
  <si>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</si>
  <si>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</si>
  <si>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</si>
  <si>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</si>
  <si>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</si>
  <si>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</si>
  <si>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</si>
  <si>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</si>
  <si>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</si>
  <si>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</si>
  <si>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</si>
  <si>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</si>
  <si>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</si>
  <si>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</si>
  <si>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</si>
  <si>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</si>
  <si>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</si>
  <si>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</si>
  <si>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</si>
  <si>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</si>
  <si>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</si>
  <si>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</si>
  <si>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</si>
  <si>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</si>
  <si>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</si>
  <si>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</si>
  <si>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</si>
  <si>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</si>
  <si>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</si>
  <si>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</si>
  <si>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</si>
  <si>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</si>
  <si>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</si>
  <si>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</si>
  <si>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</si>
  <si>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</si>
  <si>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</si>
  <si>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</si>
  <si>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</si>
  <si>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</si>
  <si>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</si>
  <si>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</si>
  <si>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</si>
  <si>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</si>
  <si>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</si>
  <si>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</si>
  <si>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</si>
  <si>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</si>
  <si>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</si>
  <si>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</si>
  <si>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</si>
  <si>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</si>
  <si>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</si>
  <si>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</si>
  <si>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</si>
  <si>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</si>
  <si>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</si>
  <si>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</si>
  <si>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</si>
  <si>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</si>
  <si>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</si>
  <si>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</si>
  <si>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</si>
  <si>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</si>
  <si>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</si>
  <si>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</si>
  <si>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</si>
  <si>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</si>
  <si>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</si>
  <si>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</si>
  <si>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</si>
  <si>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</si>
  <si>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</si>
  <si>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</si>
  <si>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</si>
  <si>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</si>
  <si>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</si>
  <si>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</si>
  <si>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</si>
  <si>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</si>
  <si>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</si>
  <si>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</si>
  <si>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</si>
  <si>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</si>
  <si>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</si>
  <si>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</si>
  <si>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</si>
  <si>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</si>
  <si>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</si>
  <si>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</si>
  <si>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</si>
  <si>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</si>
  <si>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</si>
  <si>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</si>
  <si>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</si>
  <si>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</si>
  <si>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</si>
  <si>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</si>
  <si>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</si>
  <si>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</si>
  <si>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</si>
  <si>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</si>
  <si>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</si>
  <si>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</si>
  <si>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</si>
  <si>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</si>
  <si>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</si>
  <si>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</si>
  <si>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</si>
  <si>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</si>
  <si>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</si>
  <si>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</si>
  <si>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</si>
  <si>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</si>
  <si>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</si>
  <si>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</si>
  <si>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</si>
  <si>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</si>
  <si>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</si>
  <si>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</si>
  <si>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</si>
  <si>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</si>
  <si>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</si>
  <si>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</si>
  <si>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</si>
  <si>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</si>
  <si>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</si>
  <si>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</si>
  <si>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</si>
  <si>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</si>
  <si>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</si>
  <si>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</si>
  <si>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</si>
  <si>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</si>
  <si>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</si>
  <si>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</si>
  <si>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</si>
  <si>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</si>
  <si>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</si>
  <si>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</si>
  <si>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</si>
  <si>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</si>
  <si>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</si>
  <si>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</si>
  <si>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</si>
  <si>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</si>
  <si>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</si>
  <si>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</si>
  <si>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</si>
  <si>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</si>
  <si>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</si>
  <si>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</si>
  <si>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</si>
  <si>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</si>
  <si>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</si>
  <si>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</si>
  <si>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</si>
  <si>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</si>
  <si>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</si>
  <si>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</si>
  <si>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</si>
  <si>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</si>
  <si>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</si>
  <si>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</si>
  <si>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</si>
  <si>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</si>
  <si>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</si>
  <si>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</si>
  <si>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</si>
  <si>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</si>
  <si>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</si>
  <si>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</si>
  <si>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</si>
  <si>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</si>
  <si>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</si>
  <si>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</si>
  <si>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</si>
  <si>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</si>
  <si>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</si>
  <si>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</si>
  <si>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</si>
  <si>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</si>
  <si>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</si>
  <si>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</si>
  <si>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</si>
  <si>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</si>
  <si>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</si>
  <si>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</si>
  <si>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</si>
  <si>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</si>
  <si>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</si>
  <si>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</si>
  <si>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</si>
  <si>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</si>
  <si>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</si>
  <si>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</si>
  <si>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</si>
  <si>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</si>
  <si>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</si>
  <si>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</si>
  <si>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</si>
  <si>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</si>
  <si>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</si>
  <si>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</si>
  <si>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</si>
  <si>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</si>
  <si>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</si>
  <si>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</si>
  <si>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</si>
  <si>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</si>
  <si>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</si>
  <si>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</si>
  <si>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</si>
  <si>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</si>
  <si>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</si>
  <si>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</si>
  <si>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</si>
  <si>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</si>
  <si>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</si>
  <si>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</si>
  <si>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</si>
  <si>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</si>
  <si>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</si>
  <si>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</si>
  <si>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</si>
  <si>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</si>
  <si>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</si>
  <si>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</si>
  <si>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</si>
  <si>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</si>
  <si>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</si>
  <si>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</si>
  <si>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</si>
  <si>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</si>
  <si>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</si>
  <si>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</si>
  <si>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</si>
  <si>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</si>
  <si>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</si>
  <si>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</si>
  <si>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</si>
  <si>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</si>
  <si>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</si>
  <si>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</si>
  <si>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</si>
  <si>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</si>
  <si>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</si>
  <si>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</si>
  <si>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</si>
  <si>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</si>
  <si>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</si>
  <si>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</si>
  <si>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</si>
  <si>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</si>
  <si>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</si>
  <si>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</si>
  <si>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</si>
  <si>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</si>
  <si>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</si>
  <si>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</si>
  <si>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</si>
  <si>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</si>
  <si>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</si>
  <si>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</si>
  <si>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</si>
  <si>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</si>
  <si>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</si>
  <si>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</si>
  <si>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</si>
  <si>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</si>
  <si>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</si>
  <si>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</si>
  <si>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</si>
  <si>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</si>
  <si>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</si>
  <si>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</si>
  <si>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</si>
  <si>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</si>
  <si>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</si>
  <si>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</si>
  <si>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</si>
  <si>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</si>
  <si>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</si>
  <si>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</si>
  <si>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</si>
  <si>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</si>
  <si>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</si>
  <si>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</si>
  <si>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</si>
  <si>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</si>
  <si>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</si>
  <si>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</si>
  <si>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</si>
  <si>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</si>
  <si>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</si>
  <si>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</si>
  <si>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</si>
  <si>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</si>
  <si>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</si>
  <si>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</si>
  <si>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</si>
  <si>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</si>
  <si>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</si>
  <si>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</si>
  <si>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</si>
  <si>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</si>
  <si>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</si>
  <si>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</si>
  <si>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</si>
  <si>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</si>
  <si>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</si>
  <si>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</si>
  <si>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</si>
  <si>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</si>
  <si>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</si>
  <si>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</si>
  <si>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</si>
  <si>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</si>
  <si>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</si>
  <si>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</si>
  <si>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</si>
  <si>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</si>
  <si>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</si>
  <si>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</si>
  <si>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</si>
  <si>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</si>
  <si>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</si>
  <si>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</si>
  <si>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</si>
  <si>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</si>
  <si>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</si>
  <si>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</si>
  <si>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</si>
  <si>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</si>
  <si>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</si>
  <si>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</si>
  <si>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</si>
  <si>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</si>
  <si>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</si>
  <si>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</si>
  <si>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</si>
  <si>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</si>
  <si>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</si>
  <si>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</si>
  <si>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</si>
  <si>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</si>
  <si>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</si>
  <si>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</si>
  <si>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</si>
  <si>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</si>
  <si>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</si>
  <si>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</si>
  <si>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</si>
  <si>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</si>
  <si>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</si>
  <si>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</si>
  <si>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</si>
  <si>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</si>
  <si>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</si>
  <si>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</si>
  <si>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</si>
  <si>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</si>
  <si>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</si>
  <si>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</si>
  <si>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</si>
  <si>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</si>
  <si>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</si>
  <si>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</si>
  <si>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</si>
  <si>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</si>
  <si>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</si>
  <si>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</si>
  <si>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</si>
  <si>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</si>
  <si>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</si>
  <si>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</si>
  <si>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</si>
  <si>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</si>
  <si>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</si>
  <si>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</si>
  <si>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</si>
  <si>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</si>
  <si>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</si>
  <si>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</si>
  <si>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</si>
  <si>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</si>
  <si>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</si>
  <si>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</si>
  <si>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</si>
  <si>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</si>
  <si>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</si>
  <si>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</si>
  <si>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</si>
  <si>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</si>
  <si>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</si>
  <si>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</si>
  <si>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</si>
  <si>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</si>
  <si>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</si>
  <si>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</si>
  <si>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</si>
  <si>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</si>
  <si>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</si>
  <si>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</si>
  <si>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</si>
  <si>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</si>
  <si>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</si>
  <si>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</si>
  <si>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</si>
  <si>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</si>
  <si>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</si>
  <si>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</si>
  <si>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</si>
  <si>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</si>
  <si>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</si>
  <si>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</si>
  <si>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</si>
  <si>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</si>
  <si>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</si>
  <si>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</si>
  <si>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</si>
  <si>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</si>
  <si>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</si>
  <si>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</si>
  <si>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</si>
  <si>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</si>
  <si>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</si>
  <si>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</si>
  <si>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</si>
  <si>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</si>
  <si>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</si>
  <si>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</si>
  <si>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</si>
  <si>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</si>
  <si>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</si>
  <si>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</si>
  <si>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</si>
  <si>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</si>
  <si>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</si>
  <si>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</si>
  <si>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</si>
  <si>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</si>
  <si>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</si>
  <si>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</si>
  <si>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</si>
  <si>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</si>
  <si>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</si>
  <si>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</si>
  <si>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</si>
  <si>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</si>
  <si>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</si>
  <si>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</si>
  <si>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</si>
  <si>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</si>
  <si>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</si>
  <si>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</si>
  <si>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</si>
  <si>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</si>
  <si>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</si>
  <si>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</si>
  <si>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</si>
  <si>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</si>
  <si>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</si>
  <si>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</si>
  <si>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</si>
  <si>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</si>
  <si>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</si>
  <si>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</si>
  <si>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</si>
  <si>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</si>
  <si>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</si>
  <si>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</si>
  <si>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</si>
  <si>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</si>
  <si>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</si>
  <si>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</si>
  <si>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</si>
  <si>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</si>
  <si>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</si>
  <si>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</si>
  <si>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</si>
  <si>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</si>
  <si>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</si>
  <si>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</si>
  <si>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</si>
  <si>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</si>
  <si>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</si>
  <si>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</si>
  <si>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</si>
  <si>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</si>
  <si>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</si>
  <si>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</si>
  <si>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</si>
  <si>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</si>
  <si>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</si>
  <si>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</si>
  <si>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</si>
  <si>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</si>
  <si>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</si>
  <si>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</si>
  <si>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</si>
  <si>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</si>
  <si>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</si>
  <si>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</si>
  <si>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</si>
  <si>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</si>
  <si>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</si>
  <si>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</si>
  <si>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</si>
  <si>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</si>
  <si>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</si>
  <si>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</si>
  <si>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</si>
  <si>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</si>
  <si>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</si>
  <si>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</si>
  <si>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</si>
  <si>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</si>
  <si>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</si>
  <si>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</si>
  <si>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</si>
  <si>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</si>
  <si>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</si>
  <si>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</si>
  <si>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</si>
  <si>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</si>
  <si>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</si>
  <si>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</si>
  <si>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</si>
  <si>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</si>
  <si>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</si>
  <si>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</si>
  <si>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</si>
  <si>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</si>
  <si>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</si>
  <si>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</si>
  <si>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</si>
  <si>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</si>
  <si>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</si>
  <si>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</si>
  <si>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</si>
  <si>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</si>
  <si>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</si>
  <si>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</si>
  <si>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</si>
  <si>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</si>
  <si>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</si>
  <si>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</si>
  <si>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</si>
  <si>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</si>
  <si>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</si>
  <si>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</si>
  <si>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</si>
  <si>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</si>
  <si>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</si>
  <si>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</si>
  <si>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</si>
  <si>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</si>
  <si>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</si>
  <si>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</si>
  <si>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</si>
  <si>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</si>
  <si>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</si>
  <si>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</si>
  <si>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</si>
  <si>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</si>
  <si>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</si>
  <si>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</si>
  <si>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</si>
  <si>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</si>
  <si>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</si>
  <si>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</si>
  <si>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</si>
  <si>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</si>
  <si>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</si>
  <si>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</si>
  <si>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</si>
  <si>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</si>
  <si>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</si>
  <si>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</si>
  <si>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</si>
  <si>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</si>
  <si>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</si>
  <si>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</si>
  <si>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</si>
  <si>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</si>
  <si>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</si>
  <si>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</si>
  <si>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</si>
  <si>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</si>
  <si>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</si>
  <si>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</si>
  <si>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</si>
  <si>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</si>
  <si>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</si>
  <si>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</si>
  <si>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</si>
  <si>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</si>
  <si>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</si>
  <si>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</si>
  <si>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</si>
  <si>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</si>
  <si>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</si>
  <si>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</si>
  <si>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</si>
  <si>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</si>
  <si>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</si>
  <si>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</si>
  <si>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</si>
  <si>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</si>
  <si>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</si>
  <si>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</si>
  <si>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</si>
  <si>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</si>
  <si>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</si>
  <si>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</si>
  <si>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</si>
  <si>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</si>
  <si>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</si>
  <si>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</si>
  <si>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</si>
  <si>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</si>
  <si>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</si>
  <si>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</si>
  <si>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</si>
  <si>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</si>
  <si>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</si>
  <si>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</si>
  <si>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</si>
  <si>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</si>
  <si>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</si>
  <si>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</si>
  <si>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</si>
  <si>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</si>
  <si>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</si>
  <si>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</si>
  <si>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</si>
  <si>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</si>
  <si>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</si>
  <si>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</si>
  <si>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</si>
  <si>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</si>
  <si>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</si>
  <si>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</si>
  <si>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</si>
  <si>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</si>
  <si>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</si>
  <si>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</si>
  <si>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</si>
  <si>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</si>
  <si>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</si>
  <si>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</si>
  <si>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</si>
  <si>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</si>
  <si>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</si>
  <si>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</si>
  <si>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</si>
  <si>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</si>
  <si>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</si>
  <si>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</si>
  <si>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</si>
  <si>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</si>
  <si>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</si>
  <si>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</si>
  <si>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</si>
  <si>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</si>
  <si>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</si>
  <si>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</si>
  <si>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</si>
  <si>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</si>
  <si>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</si>
  <si>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</si>
  <si>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</si>
  <si>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</si>
  <si>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</si>
  <si>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</si>
  <si>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</si>
  <si>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</si>
  <si>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</si>
  <si>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</si>
  <si>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</si>
  <si>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</si>
  <si>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</si>
  <si>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</si>
  <si>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</si>
  <si>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</si>
  <si>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</si>
  <si>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</si>
  <si>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</si>
  <si>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</si>
  <si>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</si>
  <si>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</si>
  <si>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</si>
  <si>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</si>
  <si>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</si>
  <si>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</si>
  <si>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</si>
  <si>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</si>
  <si>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</si>
  <si>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</si>
  <si>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</si>
  <si>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</si>
  <si>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</si>
  <si>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</si>
  <si>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</si>
  <si>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</si>
  <si>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</si>
  <si>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</si>
  <si>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</si>
  <si>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</si>
  <si>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</si>
  <si>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</si>
  <si>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</si>
  <si>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</si>
  <si>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</si>
  <si>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</si>
  <si>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</si>
  <si>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</si>
  <si>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</si>
  <si>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</si>
  <si>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</si>
  <si>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</si>
  <si>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</si>
  <si>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</si>
  <si>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</si>
  <si>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</si>
  <si>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</si>
  <si>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</si>
  <si>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</si>
  <si>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</si>
  <si>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</si>
  <si>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</si>
  <si>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</si>
  <si>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</si>
  <si>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</si>
  <si>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</si>
  <si>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</si>
  <si>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</si>
  <si>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</si>
  <si>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</si>
  <si>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</si>
  <si>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</si>
  <si>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</si>
  <si>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</si>
  <si>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</si>
  <si>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</si>
  <si>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</si>
  <si>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</si>
  <si>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</si>
  <si>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</si>
  <si>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</si>
  <si>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</si>
  <si>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</si>
  <si>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</si>
  <si>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</si>
  <si>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</si>
  <si>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</si>
  <si>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</si>
  <si>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</si>
  <si>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</si>
  <si>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</si>
  <si>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</si>
  <si>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</si>
  <si>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</si>
  <si>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</si>
  <si>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</si>
  <si>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</si>
  <si>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</si>
  <si>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</si>
  <si>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</si>
  <si>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</si>
  <si>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</si>
  <si>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</si>
  <si>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</si>
  <si>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</si>
  <si>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</si>
  <si>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</si>
  <si>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</si>
  <si>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</si>
  <si>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</si>
  <si>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</si>
  <si>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</si>
  <si>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</si>
  <si>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</si>
  <si>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</si>
  <si>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</si>
  <si>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</si>
  <si>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</si>
  <si>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</si>
  <si>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</si>
  <si>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</si>
  <si>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</si>
  <si>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</si>
  <si>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</si>
  <si>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</si>
  <si>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</si>
  <si>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</si>
  <si>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</si>
  <si>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</si>
  <si>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</si>
  <si>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</si>
  <si>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</si>
  <si>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</si>
  <si>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</si>
  <si>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</si>
  <si>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</si>
  <si>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</si>
  <si>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</si>
  <si>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</si>
  <si>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</si>
  <si>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</si>
  <si>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</si>
  <si>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</si>
  <si>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</si>
  <si>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</si>
  <si>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</si>
  <si>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</si>
  <si>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</si>
  <si>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</si>
  <si>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</si>
  <si>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</si>
  <si>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</si>
  <si>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</si>
  <si>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</si>
  <si>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</si>
  <si>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</si>
  <si>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</si>
  <si>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</si>
  <si>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</si>
  <si>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</si>
  <si>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</si>
  <si>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</si>
  <si>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</si>
  <si>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</si>
  <si>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</si>
  <si>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</si>
  <si>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</si>
  <si>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</si>
  <si>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</si>
  <si>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</si>
  <si>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</si>
  <si>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</si>
  <si>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</si>
  <si>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</si>
  <si>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</si>
  <si>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</si>
  <si>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</si>
  <si>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</si>
  <si>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</si>
  <si>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</si>
  <si>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</si>
  <si>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</si>
  <si>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</si>
  <si>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</si>
  <si>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</si>
  <si>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</si>
  <si>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</si>
  <si>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</si>
  <si>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</si>
  <si>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</si>
  <si>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</si>
  <si>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</si>
  <si>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</si>
  <si>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</si>
  <si>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</si>
  <si>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</si>
  <si>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</si>
  <si>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</si>
  <si>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</si>
  <si>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</si>
  <si>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</si>
  <si>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</si>
  <si>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</si>
  <si>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</si>
  <si>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</si>
  <si>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</si>
  <si>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</si>
  <si>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</si>
  <si>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</si>
  <si>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</si>
  <si>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</si>
  <si>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</si>
  <si>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</si>
  <si>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</si>
  <si>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</si>
  <si>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</si>
  <si>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</si>
  <si>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</si>
  <si>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</si>
  <si>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</si>
  <si>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</si>
  <si>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</si>
  <si>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</si>
  <si>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</si>
  <si>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</si>
  <si>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</si>
  <si>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</si>
  <si>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</si>
  <si>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</si>
  <si>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</si>
  <si>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</si>
  <si>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</si>
  <si>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</si>
  <si>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</si>
  <si>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</si>
  <si>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</si>
  <si>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</si>
  <si>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</si>
  <si>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</si>
  <si>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</si>
  <si>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</si>
  <si>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</si>
  <si>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</si>
  <si>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</si>
  <si>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</si>
  <si>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</si>
  <si>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</si>
  <si>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</si>
  <si>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</si>
  <si>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</si>
  <si>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</si>
  <si>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</si>
  <si>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</si>
  <si>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</si>
  <si>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</si>
  <si>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</si>
  <si>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</si>
  <si>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</si>
  <si>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</si>
  <si>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</si>
  <si>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</si>
  <si>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</si>
  <si>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</si>
  <si>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</si>
  <si>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</si>
  <si>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</si>
  <si>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</si>
  <si>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</si>
  <si>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</si>
  <si>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</si>
  <si>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</si>
  <si>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</si>
  <si>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</si>
  <si>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</si>
  <si>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</si>
  <si>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</si>
  <si>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</si>
  <si>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</si>
  <si>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</si>
  <si>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</si>
  <si>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</si>
  <si>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</si>
  <si>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</si>
  <si>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</si>
  <si>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</si>
  <si>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</si>
  <si>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</si>
  <si>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</si>
  <si>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</si>
  <si>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</si>
  <si>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</si>
  <si>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</si>
  <si>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</si>
  <si>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</si>
  <si>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</si>
  <si>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</si>
  <si>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</si>
  <si>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</si>
  <si>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</si>
  <si>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</si>
  <si>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</si>
  <si>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</si>
  <si>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</si>
  <si>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</si>
  <si>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</si>
  <si>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</si>
  <si>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</si>
  <si>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</si>
  <si>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</si>
  <si>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</si>
  <si>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</si>
  <si>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</si>
  <si>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</si>
  <si>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</si>
  <si>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</si>
  <si>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</si>
  <si>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</si>
  <si>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</si>
  <si>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</si>
  <si>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</si>
  <si>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</si>
  <si>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</si>
  <si>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</si>
  <si>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</si>
  <si>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</si>
  <si>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</si>
  <si>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</si>
  <si>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</si>
  <si>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</si>
  <si>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</si>
  <si>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</si>
  <si>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</si>
  <si>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</si>
  <si>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</si>
  <si>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</si>
  <si>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</si>
  <si>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</si>
  <si>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</si>
  <si>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</si>
  <si>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</si>
  <si>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</si>
  <si>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</si>
  <si>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</si>
  <si>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</si>
  <si>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</si>
  <si>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</si>
  <si>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</si>
  <si>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</si>
  <si>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</si>
  <si>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</si>
  <si>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</si>
  <si>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</si>
  <si>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</si>
  <si>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</si>
  <si>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</si>
  <si>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</si>
  <si>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</si>
  <si>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</si>
  <si>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</si>
  <si>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</si>
  <si>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</si>
  <si>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</si>
  <si>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</si>
  <si>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</si>
  <si>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</si>
  <si>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</si>
  <si>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</si>
  <si>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</si>
  <si>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</si>
  <si>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</si>
  <si>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</si>
  <si>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</si>
  <si>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</si>
  <si>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</si>
  <si>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</si>
  <si>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</si>
  <si>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</si>
  <si>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</si>
  <si>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</si>
  <si>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</si>
  <si>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</si>
  <si>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</si>
  <si>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</si>
  <si>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</si>
  <si>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</si>
  <si>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</si>
  <si>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</si>
  <si>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</si>
  <si>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</si>
  <si>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</si>
  <si>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</si>
  <si>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</si>
  <si>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</si>
  <si>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</si>
  <si>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</si>
  <si>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</si>
  <si>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</si>
  <si>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</si>
  <si>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</si>
  <si>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</si>
  <si>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</si>
  <si>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</si>
  <si>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</si>
  <si>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</si>
  <si>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</si>
  <si>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</si>
  <si>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</si>
  <si>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</si>
  <si>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</si>
  <si>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</si>
  <si>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</si>
  <si>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</si>
  <si>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</si>
  <si>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</si>
  <si>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</si>
  <si>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</si>
  <si>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</si>
  <si>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</si>
  <si>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</si>
  <si>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</si>
  <si>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</si>
  <si>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</si>
  <si>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</si>
  <si>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</si>
  <si>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</si>
  <si>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</si>
  <si>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</si>
  <si>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</si>
  <si>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</si>
  <si>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</si>
  <si>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</si>
  <si>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</si>
  <si>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</si>
  <si>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</si>
  <si>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</si>
  <si>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</si>
  <si>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</si>
  <si>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</si>
  <si>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</si>
  <si>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</si>
  <si>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</si>
  <si>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</si>
  <si>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</si>
  <si>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</si>
  <si>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</si>
  <si>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</si>
  <si>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</si>
  <si>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</si>
  <si>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</si>
  <si>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</si>
  <si>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</si>
  <si>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</si>
  <si>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</si>
  <si>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</si>
  <si>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</si>
  <si>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</si>
  <si>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</si>
  <si>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</si>
  <si>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</si>
  <si>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</si>
  <si>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</si>
  <si>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</si>
  <si>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</si>
  <si>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</si>
  <si>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</si>
  <si>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</si>
  <si>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</si>
  <si>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</si>
  <si>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</si>
  <si>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</si>
  <si>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</si>
  <si>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</si>
  <si>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</si>
  <si>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</si>
  <si>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</si>
  <si>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</si>
  <si>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</si>
  <si>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</si>
  <si>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</si>
  <si>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</si>
  <si>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</si>
  <si>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</si>
  <si>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</si>
  <si>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</si>
  <si>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</si>
  <si>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</si>
  <si>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</si>
  <si>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</si>
  <si>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</si>
  <si>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</si>
  <si>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</si>
  <si>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</si>
  <si>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</si>
  <si>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</si>
  <si>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</si>
  <si>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</si>
  <si>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</si>
  <si>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</si>
  <si>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</si>
  <si>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</si>
  <si>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</si>
  <si>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</si>
  <si>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</si>
  <si>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</si>
  <si>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</si>
  <si>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</si>
  <si>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</si>
  <si>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</si>
  <si>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</si>
  <si>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</si>
  <si>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</si>
  <si>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</si>
  <si>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</si>
  <si>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</si>
  <si>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</si>
  <si>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</si>
  <si>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</si>
  <si>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</si>
  <si>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</si>
  <si>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</si>
  <si>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</si>
  <si>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</si>
  <si>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</si>
  <si>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</si>
  <si>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</si>
  <si>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</si>
  <si>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</si>
  <si>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</si>
  <si>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</si>
  <si>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</si>
  <si>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</si>
  <si>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</si>
  <si>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</si>
  <si>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</si>
  <si>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</si>
  <si>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</si>
  <si>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</si>
  <si>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</si>
  <si>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</si>
  <si>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</si>
  <si>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</si>
  <si>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</si>
  <si>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</si>
  <si>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</si>
  <si>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</si>
  <si>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</si>
  <si>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</si>
  <si>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</si>
  <si>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</si>
  <si>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</si>
  <si>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</si>
  <si>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</si>
  <si>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</si>
  <si>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</si>
  <si>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</si>
  <si>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</si>
  <si>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</si>
  <si>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</si>
  <si>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</si>
  <si>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</si>
  <si>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</si>
  <si>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</si>
  <si>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</si>
  <si>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</si>
  <si>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</si>
  <si>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</si>
  <si>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</si>
  <si>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</si>
  <si>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</si>
  <si>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</si>
  <si>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</si>
  <si>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</si>
  <si>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</si>
  <si>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</si>
  <si>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</si>
  <si>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</si>
  <si>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</si>
  <si>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</si>
  <si>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</si>
  <si>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</si>
  <si>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</si>
  <si>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</si>
  <si>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</si>
  <si>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</si>
  <si>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</si>
  <si>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</si>
  <si>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</si>
  <si>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</si>
  <si>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</si>
  <si>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</si>
  <si>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</si>
  <si>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</si>
  <si>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</si>
  <si>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</si>
  <si>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</si>
  <si>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</si>
  <si>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</si>
  <si>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</si>
  <si>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</si>
  <si>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</si>
  <si>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</si>
  <si>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</si>
  <si>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</si>
  <si>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</si>
  <si>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</si>
  <si>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</si>
  <si>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</si>
  <si>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</si>
  <si>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</si>
  <si>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</si>
  <si>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</si>
  <si>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</si>
  <si>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</si>
  <si>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</si>
  <si>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</si>
  <si>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</si>
  <si>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</si>
  <si>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</si>
  <si>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</si>
  <si>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</si>
  <si>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</si>
  <si>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</si>
  <si>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</si>
  <si>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</si>
  <si>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</si>
  <si>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</si>
  <si>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</si>
  <si>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</si>
  <si>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</si>
  <si>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</si>
  <si>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</si>
  <si>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</si>
  <si>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</si>
  <si>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</si>
  <si>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</si>
  <si>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</si>
  <si>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</si>
  <si>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</si>
  <si>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</si>
  <si>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</si>
  <si>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</si>
  <si>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</si>
  <si>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</si>
  <si>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</si>
  <si>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</si>
  <si>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</si>
  <si>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</si>
  <si>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</si>
  <si>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</si>
  <si>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</si>
  <si>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</si>
  <si>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</si>
  <si>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</si>
  <si>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</si>
  <si>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</si>
  <si>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</si>
  <si>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</si>
  <si>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</si>
  <si>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</si>
  <si>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</si>
  <si>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</si>
  <si>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</si>
  <si>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</si>
  <si>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</si>
  <si>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</si>
  <si>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</si>
  <si>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</si>
  <si>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</si>
  <si>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</si>
  <si>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</si>
  <si>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</si>
  <si>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</si>
  <si>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</si>
  <si>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</si>
  <si>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</si>
  <si>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</si>
  <si>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</si>
  <si>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</si>
  <si>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</si>
  <si>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</si>
  <si>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</si>
  <si>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</si>
  <si>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</si>
  <si>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</si>
  <si>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</si>
  <si>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</si>
  <si>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</si>
  <si>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</si>
  <si>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</si>
  <si>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</si>
  <si>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</si>
  <si>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</si>
  <si>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</si>
  <si>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</si>
  <si>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</si>
  <si>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</si>
  <si>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</si>
  <si>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</si>
  <si>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</si>
  <si>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</si>
  <si>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</si>
  <si>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</si>
  <si>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</si>
  <si>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</si>
  <si>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</si>
  <si>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</si>
  <si>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</si>
  <si>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</si>
  <si>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</si>
  <si>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</si>
  <si>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</si>
  <si>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</si>
  <si>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</si>
  <si>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</si>
  <si>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</si>
  <si>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</si>
  <si>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</si>
  <si>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</si>
  <si>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</si>
  <si>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</si>
  <si>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</si>
  <si>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</si>
  <si>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</si>
  <si>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</si>
  <si>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</si>
  <si>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</si>
  <si>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</si>
  <si>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</si>
  <si>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</si>
  <si>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</si>
  <si>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</si>
  <si>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</si>
  <si>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</si>
  <si>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</si>
  <si>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</si>
  <si>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</si>
  <si>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</si>
  <si>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</si>
  <si>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</si>
  <si>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</si>
  <si>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</si>
  <si>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</si>
  <si>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</si>
  <si>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</si>
  <si>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</si>
  <si>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</si>
  <si>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</si>
  <si>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</si>
  <si>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</si>
  <si>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</si>
  <si>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</si>
  <si>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</si>
  <si>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</si>
  <si>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</si>
  <si>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</si>
  <si>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</si>
  <si>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</si>
  <si>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</si>
  <si>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</si>
  <si>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</si>
  <si>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</si>
  <si>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</si>
  <si>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</si>
  <si>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</si>
  <si>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</si>
  <si>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</si>
  <si>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</si>
  <si>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</si>
  <si>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</si>
  <si>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</si>
  <si>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</si>
  <si>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</si>
  <si>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</si>
  <si>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</si>
  <si>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</si>
  <si>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</si>
  <si>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</si>
  <si>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</si>
  <si>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</si>
  <si>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</si>
  <si>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</si>
  <si>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</si>
  <si>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</si>
  <si>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</si>
  <si>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</si>
  <si>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</si>
  <si>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</si>
  <si>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</si>
  <si>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</si>
  <si>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</si>
  <si>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</si>
  <si>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</si>
  <si>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</si>
  <si>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</si>
  <si>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</si>
  <si>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</si>
  <si>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</si>
  <si>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</si>
  <si>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</si>
  <si>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</si>
  <si>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</si>
  <si>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</si>
  <si>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</si>
  <si>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</si>
  <si>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</si>
  <si>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</si>
  <si>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</si>
  <si>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</si>
  <si>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</si>
  <si>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</si>
  <si>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</si>
  <si>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</si>
  <si>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</si>
  <si>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</si>
  <si>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</si>
  <si>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</si>
  <si>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</si>
  <si>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</si>
  <si>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</si>
  <si>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</si>
  <si>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</si>
  <si>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</si>
  <si>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</si>
  <si>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</si>
  <si>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</si>
  <si>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</si>
  <si>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</si>
  <si>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</si>
  <si>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</si>
  <si>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</si>
  <si>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</si>
  <si>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</si>
  <si>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</si>
  <si>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</si>
  <si>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</si>
  <si>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</si>
  <si>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</si>
  <si>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</si>
  <si>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</si>
  <si>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</si>
  <si>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</si>
  <si>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</si>
  <si>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</si>
  <si>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</si>
  <si>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</si>
  <si>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</si>
  <si>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</si>
  <si>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</si>
  <si>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</si>
  <si>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</si>
  <si>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</si>
  <si>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</si>
  <si>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</si>
  <si>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</si>
  <si>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</si>
  <si>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</si>
  <si>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</si>
  <si>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</si>
  <si>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</si>
  <si>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</si>
  <si>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</si>
  <si>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</si>
  <si>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</si>
  <si>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</si>
  <si>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</si>
  <si>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</si>
  <si>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</si>
  <si>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</si>
  <si>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</si>
  <si>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</si>
  <si>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</si>
  <si>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</si>
  <si>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</si>
  <si>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</si>
  <si>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</si>
  <si>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</si>
  <si>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</si>
  <si>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</si>
  <si>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</si>
  <si>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</si>
  <si>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</si>
  <si>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</si>
  <si>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</si>
  <si>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</si>
  <si>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</si>
  <si>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</si>
  <si>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</si>
  <si>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</si>
  <si>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</si>
  <si>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</si>
  <si>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</si>
  <si>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</si>
  <si>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</si>
  <si>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</si>
  <si>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</si>
  <si>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</si>
  <si>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</si>
  <si>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</si>
  <si>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</si>
  <si>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</si>
  <si>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</si>
  <si>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</si>
  <si>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</si>
  <si>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</si>
  <si>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</si>
  <si>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</si>
  <si>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</si>
  <si>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</si>
  <si>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</si>
  <si>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</si>
  <si>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</si>
  <si>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</si>
  <si>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</si>
  <si>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</si>
  <si>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</si>
  <si>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</si>
  <si>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</si>
  <si>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</si>
  <si>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</si>
  <si>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</si>
  <si>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</si>
  <si>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</si>
  <si>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</si>
  <si>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</si>
  <si>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</si>
  <si>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</si>
  <si>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</si>
  <si>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</si>
  <si>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</si>
  <si>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</si>
  <si>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</si>
  <si>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</si>
  <si>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</si>
  <si>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</si>
  <si>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</si>
  <si>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</si>
  <si>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</si>
  <si>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</si>
  <si>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</si>
  <si>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</si>
  <si>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</si>
  <si>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</si>
  <si>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</si>
  <si>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</si>
  <si>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</si>
  <si>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</si>
  <si>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</si>
  <si>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</si>
  <si>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</si>
  <si>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</si>
  <si>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</si>
  <si>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</si>
  <si>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</si>
  <si>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</si>
  <si>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</si>
  <si>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</si>
  <si>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</si>
  <si>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</si>
  <si>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</si>
  <si>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</si>
  <si>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</si>
  <si>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</si>
  <si>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</si>
  <si>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</si>
  <si>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</si>
  <si>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</si>
  <si>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</si>
  <si>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</si>
  <si>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</si>
  <si>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</si>
  <si>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</si>
  <si>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</si>
  <si>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</si>
  <si>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</si>
  <si>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</si>
  <si>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</si>
  <si>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</si>
  <si>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</si>
  <si>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</si>
  <si>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</si>
  <si>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</si>
  <si>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</si>
  <si>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</si>
  <si>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</si>
  <si>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</si>
  <si>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</si>
  <si>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</si>
  <si>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</si>
  <si>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</si>
  <si>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</si>
  <si>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</si>
  <si>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</si>
  <si>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</si>
  <si>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</si>
  <si>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</si>
  <si>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</si>
  <si>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</si>
  <si>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</si>
  <si>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</si>
  <si>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</si>
  <si>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</si>
  <si>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</si>
  <si>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</si>
  <si>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</si>
  <si>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</si>
  <si>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</si>
  <si>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</si>
  <si>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</si>
  <si>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</si>
  <si>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</si>
  <si>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</si>
  <si>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</si>
  <si>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</si>
  <si>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</si>
  <si>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</si>
  <si>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</si>
  <si>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</si>
  <si>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</si>
  <si>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</si>
  <si>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</si>
  <si>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</si>
  <si>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</si>
  <si>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</si>
  <si>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</si>
  <si>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</si>
  <si>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</si>
  <si>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</si>
  <si>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</si>
  <si>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</si>
  <si>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</si>
  <si>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</si>
  <si>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</si>
  <si>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</si>
  <si>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</si>
  <si>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</si>
  <si>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</si>
  <si>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</si>
  <si>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</si>
  <si>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</si>
  <si>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</si>
  <si>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</si>
  <si>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</si>
  <si>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</si>
  <si>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</si>
  <si>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</si>
  <si>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</si>
  <si>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</si>
  <si>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</si>
  <si>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</si>
  <si>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</si>
  <si>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</si>
  <si>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</si>
  <si>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</si>
  <si>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</si>
  <si>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</si>
  <si>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</si>
  <si>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</si>
  <si>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</si>
  <si>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</si>
  <si>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</si>
  <si>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</si>
  <si>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</si>
  <si>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</si>
  <si>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</si>
  <si>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</si>
  <si>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</si>
  <si>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</si>
  <si>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</si>
  <si>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</si>
  <si>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</si>
  <si>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</si>
  <si>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</si>
  <si>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</si>
  <si>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</si>
  <si>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</si>
  <si>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</si>
  <si>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</si>
  <si>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</si>
  <si>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</si>
  <si>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</si>
  <si>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</si>
  <si>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</si>
  <si>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</si>
  <si>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</si>
  <si>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</si>
  <si>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</si>
  <si>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</si>
  <si>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</si>
  <si>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</si>
  <si>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</si>
  <si>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</si>
  <si>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</si>
  <si>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</si>
  <si>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</si>
  <si>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</si>
  <si>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</si>
  <si>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</si>
  <si>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</si>
  <si>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</si>
  <si>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</si>
  <si>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</si>
  <si>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</si>
  <si>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</si>
  <si>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</si>
  <si>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</si>
  <si>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</si>
  <si>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</si>
  <si>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</si>
  <si>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</si>
  <si>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</si>
  <si>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</si>
  <si>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</si>
  <si>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</si>
  <si>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</si>
  <si>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</si>
  <si>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</si>
  <si>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</si>
  <si>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</si>
  <si>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</si>
  <si>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</si>
  <si>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</si>
  <si>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</si>
  <si>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</si>
  <si>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</si>
  <si>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</si>
  <si>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</si>
  <si>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</si>
  <si>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</si>
  <si>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</si>
  <si>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</si>
  <si>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</si>
  <si>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</si>
  <si>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</si>
  <si>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</si>
  <si>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</si>
  <si>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</si>
  <si>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</si>
  <si>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</si>
  <si>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</si>
  <si>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</si>
  <si>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</si>
  <si>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</si>
  <si>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</si>
  <si>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</si>
  <si>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</si>
  <si>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</si>
  <si>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</si>
  <si>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</si>
  <si>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</si>
  <si>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</si>
  <si>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</si>
  <si>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</si>
  <si>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</si>
  <si>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</si>
  <si>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</si>
  <si>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</si>
  <si>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</si>
  <si>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</si>
  <si>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</si>
  <si>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</si>
  <si>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</si>
  <si>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</si>
  <si>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</si>
  <si>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</si>
  <si>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</si>
  <si>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</si>
  <si>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</si>
  <si>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</si>
  <si>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</si>
  <si>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</si>
  <si>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</si>
  <si>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</si>
  <si>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</si>
  <si>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</si>
  <si>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</si>
  <si>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</si>
  <si>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</si>
  <si>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</si>
  <si>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</si>
  <si>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</si>
  <si>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</si>
  <si>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</si>
  <si>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</si>
  <si>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</si>
  <si>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</si>
  <si>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</si>
  <si>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</si>
  <si>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</si>
  <si>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</si>
  <si>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</si>
  <si>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</si>
  <si>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</si>
  <si>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</si>
  <si>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</si>
  <si>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</si>
  <si>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</si>
  <si>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</si>
  <si>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</si>
  <si>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</si>
  <si>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</si>
  <si>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</si>
  <si>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</si>
  <si>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</si>
  <si>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</si>
  <si>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</si>
  <si>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</si>
  <si>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</si>
  <si>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</si>
  <si>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</si>
  <si>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</si>
  <si>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</si>
  <si>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</si>
  <si>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</si>
  <si>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</si>
  <si>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</si>
  <si>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</si>
  <si>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</si>
  <si>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</si>
  <si>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</si>
  <si>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</si>
  <si>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</si>
  <si>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</si>
  <si>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</si>
  <si>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</si>
  <si>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</si>
  <si>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</si>
  <si>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</si>
  <si>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</si>
  <si>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</si>
  <si>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</si>
  <si>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</si>
  <si>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</si>
  <si>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</si>
  <si>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</si>
  <si>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</si>
  <si>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</si>
  <si>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</si>
  <si>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</si>
  <si>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</si>
  <si>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</si>
  <si>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</si>
  <si>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</si>
  <si>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</si>
  <si>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</si>
  <si>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</si>
  <si>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</si>
  <si>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</si>
  <si>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</si>
  <si>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</si>
  <si>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</si>
  <si>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</si>
  <si>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</si>
  <si>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</si>
  <si>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</si>
  <si>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</si>
  <si>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</si>
  <si>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</si>
  <si>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</si>
  <si>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</si>
  <si>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</si>
  <si>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</si>
  <si>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</si>
  <si>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</si>
  <si>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</si>
  <si>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</si>
  <si>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</si>
  <si>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</si>
  <si>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</si>
  <si>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</si>
  <si>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</si>
  <si>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</si>
  <si>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</si>
  <si>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</si>
  <si>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</si>
  <si>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</si>
  <si>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</si>
  <si>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</si>
  <si>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</si>
  <si>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</si>
  <si>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</si>
  <si>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</si>
  <si>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</si>
  <si>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</si>
  <si>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</si>
  <si>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</si>
  <si>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</si>
  <si>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</si>
  <si>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</si>
  <si>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</si>
  <si>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</si>
  <si>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</si>
  <si>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</si>
  <si>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</si>
  <si>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</si>
  <si>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</si>
  <si>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</si>
  <si>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</si>
  <si>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</si>
  <si>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</si>
  <si>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</si>
  <si>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</si>
  <si>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</si>
  <si>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</si>
  <si>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</si>
  <si>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</si>
  <si>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</si>
  <si>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</si>
  <si>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</si>
  <si>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</si>
  <si>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</si>
  <si>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</si>
  <si>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</si>
  <si>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</si>
  <si>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</si>
  <si>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</si>
  <si>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</si>
  <si>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</si>
  <si>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</si>
  <si>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</si>
  <si>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</si>
  <si>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</si>
  <si>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</si>
  <si>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</si>
  <si>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</si>
  <si>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</si>
  <si>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</si>
  <si>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</si>
  <si>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</si>
  <si>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</si>
  <si>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</si>
  <si>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</si>
  <si>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</si>
  <si>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</si>
  <si>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</si>
  <si>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</si>
  <si>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</si>
  <si>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</si>
  <si>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</si>
  <si>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</si>
  <si>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</si>
  <si>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</si>
  <si>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</si>
  <si>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</si>
  <si>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</si>
  <si>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</si>
  <si>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</si>
  <si>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</si>
  <si>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</si>
  <si>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</si>
  <si>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</si>
  <si>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</si>
  <si>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</si>
  <si>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</si>
  <si>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</si>
  <si>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</si>
  <si>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</si>
  <si>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</si>
  <si>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</si>
  <si>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</si>
  <si>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</si>
  <si>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</si>
  <si>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</si>
  <si>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</si>
  <si>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</si>
  <si>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</si>
  <si>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</si>
  <si>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</si>
  <si>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</si>
  <si>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</si>
  <si>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</si>
  <si>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</si>
  <si>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</si>
  <si>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</si>
  <si>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</si>
  <si>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</si>
  <si>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</si>
  <si>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</si>
  <si>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</si>
  <si>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</si>
  <si>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</si>
  <si>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</si>
  <si>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</si>
  <si>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</si>
  <si>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</si>
  <si>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</si>
  <si>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</si>
  <si>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</si>
  <si>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</si>
  <si>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</si>
  <si>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</si>
  <si>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</si>
  <si>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</si>
  <si>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</si>
  <si>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</si>
  <si>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</si>
  <si>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</si>
  <si>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</si>
  <si>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</si>
  <si>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</si>
  <si>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</si>
  <si>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</si>
  <si>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</si>
  <si>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</si>
  <si>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</si>
  <si>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</si>
  <si>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</si>
  <si>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</si>
  <si>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</si>
  <si>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</si>
  <si>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</si>
  <si>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</si>
  <si>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</si>
  <si>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</si>
  <si>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</si>
  <si>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</si>
  <si>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</si>
  <si>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</si>
  <si>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</si>
  <si>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</si>
  <si>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</si>
  <si>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</si>
  <si>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</si>
  <si>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</si>
  <si>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</si>
  <si>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</si>
  <si>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</si>
  <si>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</si>
  <si>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</si>
  <si>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</si>
  <si>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</si>
  <si>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</si>
  <si>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</si>
  <si>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</si>
  <si>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</si>
  <si>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</si>
  <si>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</si>
  <si>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</si>
  <si>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</si>
  <si>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</si>
  <si>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</si>
  <si>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</si>
  <si>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</si>
  <si>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</si>
  <si>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</si>
  <si>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</si>
  <si>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</si>
  <si>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</si>
  <si>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</si>
  <si>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</si>
  <si>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</si>
  <si>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</si>
  <si>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</si>
  <si>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</si>
  <si>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</si>
  <si>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</si>
  <si>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</si>
  <si>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</si>
  <si>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</si>
  <si>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</si>
  <si>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</si>
  <si>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</si>
  <si>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</si>
  <si>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</si>
  <si>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</si>
  <si>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</si>
  <si>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</si>
  <si>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</si>
  <si>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</si>
  <si>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</si>
  <si>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</si>
  <si>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</si>
  <si>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</si>
  <si>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</si>
  <si>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</si>
  <si>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</si>
  <si>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</si>
  <si>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</si>
  <si>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</si>
  <si>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</si>
  <si>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</si>
  <si>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</si>
  <si>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</si>
  <si>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</si>
  <si>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</si>
  <si>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</si>
  <si>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</si>
  <si>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</si>
  <si>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</si>
  <si>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</si>
  <si>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</si>
  <si>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</si>
  <si>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</si>
  <si>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</si>
  <si>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</si>
  <si>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</si>
  <si>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</si>
  <si>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</si>
  <si>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</si>
  <si>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</si>
  <si>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</si>
  <si>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</si>
  <si>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</si>
  <si>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</si>
  <si>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</si>
  <si>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</si>
  <si>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</si>
  <si>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</si>
  <si>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</si>
  <si>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</si>
  <si>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</si>
  <si>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</si>
  <si>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</si>
  <si>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</si>
  <si>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</si>
  <si>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</si>
  <si>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</si>
  <si>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</si>
  <si>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</si>
  <si>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</si>
  <si>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</si>
  <si>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</si>
  <si>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</si>
  <si>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</si>
  <si>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</si>
  <si>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</si>
  <si>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</si>
  <si>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</si>
  <si>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</si>
  <si>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</si>
  <si>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</si>
  <si>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</si>
  <si>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</si>
  <si>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</si>
  <si>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</si>
  <si>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</si>
  <si>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</si>
  <si>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</si>
  <si>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</si>
  <si>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</si>
  <si>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</si>
  <si>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</si>
  <si>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</si>
  <si>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</si>
  <si>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</si>
  <si>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</si>
  <si>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</si>
  <si>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</si>
  <si>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</si>
  <si>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</si>
  <si>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</si>
  <si>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</si>
  <si>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</si>
  <si>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</si>
  <si>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</si>
  <si>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</si>
  <si>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</si>
  <si>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</si>
  <si>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</si>
  <si>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</si>
  <si>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</si>
  <si>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</si>
  <si>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</si>
  <si>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</si>
  <si>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</si>
  <si>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</si>
  <si>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</si>
  <si>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</si>
  <si>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</si>
  <si>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</si>
  <si>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</si>
  <si>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</si>
  <si>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</si>
  <si>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</si>
  <si>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</si>
  <si>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</si>
  <si>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</si>
  <si>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</si>
  <si>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</si>
  <si>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</si>
  <si>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</si>
  <si>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</si>
  <si>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</si>
  <si>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</si>
  <si>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</si>
  <si>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</si>
  <si>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</si>
  <si>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</si>
  <si>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</si>
  <si>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</si>
  <si>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</si>
  <si>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</si>
  <si>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</si>
  <si>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</si>
  <si>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</si>
  <si>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</si>
  <si>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</si>
  <si>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</si>
  <si>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</si>
  <si>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</si>
  <si>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</si>
  <si>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</si>
  <si>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</si>
  <si>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</si>
  <si>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</si>
  <si>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</si>
  <si>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</si>
  <si>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</si>
  <si>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</si>
  <si>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</si>
  <si>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</si>
  <si>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</si>
  <si>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</si>
  <si>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</si>
  <si>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</si>
  <si>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</si>
  <si>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</si>
  <si>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</si>
  <si>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</si>
  <si>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</si>
  <si>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</si>
  <si>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</si>
  <si>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</si>
  <si>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</si>
  <si>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</si>
  <si>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</si>
  <si>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</si>
  <si>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</si>
  <si>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</si>
  <si>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</si>
  <si>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</si>
  <si>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</si>
  <si>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</si>
  <si>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</si>
  <si>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</si>
  <si>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</si>
  <si>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</si>
  <si>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</si>
  <si>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</si>
  <si>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</si>
  <si>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</si>
  <si>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</si>
  <si>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</si>
  <si>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</si>
  <si>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</si>
  <si>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</si>
  <si>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</si>
  <si>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</si>
  <si>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</si>
  <si>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</si>
  <si>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</si>
  <si>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</si>
  <si>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</si>
  <si>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</si>
  <si>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</si>
  <si>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</si>
  <si>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</si>
  <si>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</si>
  <si>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</si>
  <si>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</si>
  <si>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</si>
  <si>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</si>
  <si>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</si>
  <si>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</si>
  <si>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</si>
  <si>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</si>
  <si>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</si>
  <si>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</si>
  <si>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</si>
  <si>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</si>
  <si>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</si>
  <si>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</si>
  <si>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</si>
  <si>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</si>
  <si>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</si>
  <si>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</si>
  <si>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</si>
  <si>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</si>
  <si>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</si>
  <si>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</si>
  <si>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</si>
  <si>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</si>
  <si>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</si>
  <si>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</si>
  <si>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</si>
  <si>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</si>
  <si>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</si>
  <si>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</si>
  <si>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</si>
  <si>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</si>
  <si>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</si>
  <si>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</si>
  <si>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</si>
  <si>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</si>
  <si>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</si>
  <si>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</si>
  <si>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</si>
  <si>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</si>
  <si>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</si>
  <si>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</si>
  <si>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</si>
  <si>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</si>
  <si>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</si>
  <si>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</si>
  <si>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</si>
  <si>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</si>
  <si>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</si>
  <si>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</si>
  <si>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</si>
  <si>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</si>
  <si>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</si>
  <si>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</si>
  <si>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</si>
  <si>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</si>
  <si>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</si>
  <si>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</si>
  <si>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</si>
  <si>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</si>
  <si>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</si>
  <si>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</si>
  <si>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</si>
  <si>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</si>
  <si>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</si>
  <si>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</si>
  <si>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</si>
  <si>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</si>
  <si>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</si>
  <si>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</si>
  <si>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</si>
  <si>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</si>
  <si>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</si>
  <si>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</si>
  <si>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</si>
  <si>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</si>
  <si>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</si>
  <si>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</si>
  <si>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</si>
  <si>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</si>
  <si>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</si>
  <si>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</si>
  <si>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</si>
  <si>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</si>
  <si>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</si>
  <si>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</si>
  <si>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</si>
  <si>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</si>
  <si>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</si>
  <si>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</si>
  <si>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</si>
  <si>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</si>
  <si>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</si>
  <si>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</si>
  <si>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</si>
  <si>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</si>
  <si>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</si>
  <si>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</si>
  <si>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</si>
  <si>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</si>
  <si>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</si>
  <si>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</si>
  <si>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</si>
  <si>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</si>
  <si>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</si>
  <si>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</si>
  <si>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</si>
  <si>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</si>
  <si>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</si>
  <si>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</si>
  <si>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</si>
  <si>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</si>
  <si>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</si>
  <si>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</si>
  <si>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</si>
  <si>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</si>
  <si>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</si>
  <si>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</si>
  <si>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</si>
  <si>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</si>
  <si>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</si>
  <si>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</si>
  <si>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</si>
  <si>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</si>
  <si>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</si>
  <si>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</si>
  <si>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</si>
  <si>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</si>
  <si>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</si>
  <si>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</si>
  <si>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</si>
  <si>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</si>
  <si>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</si>
  <si>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</si>
  <si>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</si>
  <si>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</si>
  <si>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</si>
  <si>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</si>
  <si>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</si>
  <si>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</si>
  <si>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</si>
  <si>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</si>
  <si>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</si>
  <si>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</si>
  <si>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</si>
  <si>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</si>
  <si>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</si>
  <si>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</si>
  <si>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</si>
  <si>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</si>
  <si>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</si>
  <si>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</si>
  <si>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</si>
  <si>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</si>
  <si>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</si>
  <si>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</si>
  <si>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</si>
  <si>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</si>
  <si>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</si>
  <si>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</si>
  <si>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</si>
  <si>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</si>
  <si>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</si>
  <si>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</si>
  <si>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</si>
  <si>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</si>
  <si>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</si>
  <si>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</si>
  <si>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</si>
  <si>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</si>
  <si>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</si>
  <si>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</si>
  <si>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</si>
  <si>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</si>
  <si>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</si>
  <si>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</si>
  <si>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</si>
  <si>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</si>
  <si>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</si>
  <si>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</si>
  <si>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</si>
  <si>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</si>
  <si>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</si>
  <si>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</si>
  <si>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</si>
  <si>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</si>
  <si>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</si>
  <si>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</si>
  <si>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</si>
  <si>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</si>
  <si>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</si>
  <si>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</si>
  <si>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</si>
  <si>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</si>
  <si>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</si>
  <si>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</si>
  <si>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</si>
  <si>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</si>
  <si>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</si>
  <si>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</si>
  <si>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</si>
  <si>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</si>
  <si>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</si>
  <si>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</si>
  <si>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</si>
  <si>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</si>
  <si>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</si>
  <si>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</si>
  <si>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</si>
  <si>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</si>
  <si>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</si>
  <si>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</si>
  <si>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</si>
  <si>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</si>
  <si>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</si>
  <si>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</si>
  <si>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</si>
  <si>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</si>
  <si>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</si>
  <si>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</si>
  <si>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</si>
  <si>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</si>
  <si>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</si>
  <si>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</si>
  <si>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</si>
  <si>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</si>
  <si>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</si>
  <si>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</si>
  <si>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</si>
  <si>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</si>
  <si>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</si>
  <si>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</si>
  <si>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</si>
  <si>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</si>
  <si>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</si>
  <si>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</si>
  <si>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</si>
  <si>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</si>
  <si>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</si>
  <si>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</si>
  <si>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</si>
  <si>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</si>
  <si>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</si>
  <si>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</si>
  <si>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</si>
  <si>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</si>
  <si>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</si>
  <si>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</si>
  <si>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</si>
  <si>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</si>
  <si>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</si>
  <si>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</si>
  <si>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</si>
  <si>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</si>
  <si>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</si>
  <si>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</si>
  <si>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</si>
  <si>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</si>
  <si>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</si>
  <si>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</si>
  <si>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</si>
  <si>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</si>
  <si>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</si>
  <si>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</si>
  <si>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</si>
  <si>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</si>
  <si>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</si>
  <si>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</si>
  <si>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</si>
  <si>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</si>
  <si>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</si>
  <si>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</si>
  <si>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</si>
  <si>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</si>
  <si>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</si>
  <si>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</si>
  <si>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</si>
  <si>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</si>
  <si>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</si>
  <si>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</si>
  <si>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</si>
  <si>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</si>
  <si>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</si>
  <si>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</si>
  <si>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</si>
  <si>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</si>
  <si>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</si>
  <si>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</si>
  <si>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</si>
  <si>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</si>
  <si>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</si>
  <si>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</si>
  <si>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</si>
  <si>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</si>
  <si>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</si>
  <si>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</si>
  <si>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</si>
  <si>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</si>
  <si>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</si>
  <si>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</si>
  <si>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</si>
  <si>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</si>
  <si>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</si>
  <si>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</si>
  <si>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</si>
  <si>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</si>
  <si>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</si>
  <si>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</si>
  <si>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</si>
  <si>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</si>
  <si>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</si>
  <si>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</si>
  <si>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</si>
  <si>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</si>
  <si>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</si>
  <si>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</si>
  <si>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</si>
  <si>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</si>
  <si>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</si>
  <si>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</si>
  <si>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</si>
  <si>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</si>
  <si>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</si>
  <si>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</si>
  <si>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</si>
  <si>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</si>
  <si>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</si>
  <si>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</si>
  <si>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</si>
  <si>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</si>
  <si>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</si>
  <si>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</si>
  <si>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</si>
  <si>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</si>
  <si>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</si>
  <si>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</si>
  <si>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</si>
  <si>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</si>
  <si>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</si>
  <si>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</si>
  <si>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</si>
  <si>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</si>
  <si>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</si>
  <si>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</si>
  <si>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</si>
  <si>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</si>
  <si>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</si>
  <si>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</si>
  <si>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</si>
  <si>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</si>
  <si>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</si>
  <si>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</si>
  <si>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</si>
  <si>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</si>
  <si>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</si>
  <si>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</si>
  <si>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</si>
  <si>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</si>
  <si>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</si>
  <si>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</si>
  <si>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</si>
  <si>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</si>
  <si>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</si>
  <si>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</si>
  <si>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</si>
  <si>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</si>
  <si>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</si>
  <si>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</si>
  <si>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</si>
  <si>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</si>
  <si>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</si>
  <si>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</si>
  <si>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</si>
  <si>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</si>
  <si>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</si>
  <si>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</si>
  <si>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</si>
  <si>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</si>
  <si>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</si>
  <si>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</si>
  <si>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</si>
  <si>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</si>
  <si>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</si>
  <si>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</si>
  <si>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</si>
  <si>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</si>
  <si>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</si>
  <si>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</si>
  <si>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</si>
  <si>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</si>
  <si>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</si>
  <si>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</si>
  <si>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</si>
  <si>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</si>
  <si>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</si>
  <si>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</si>
  <si>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</si>
  <si>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</si>
  <si>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</si>
  <si>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</si>
  <si>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</si>
  <si>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</si>
  <si>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</si>
  <si>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</si>
  <si>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</si>
  <si>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</si>
  <si>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</si>
  <si>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</si>
  <si>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</si>
  <si>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</si>
  <si>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</si>
  <si>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</si>
  <si>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</si>
  <si>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</si>
  <si>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</si>
  <si>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</si>
  <si>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</si>
  <si>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</si>
  <si>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</si>
  <si>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</si>
  <si>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</si>
  <si>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</si>
  <si>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</si>
  <si>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</si>
  <si>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</si>
  <si>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</si>
  <si>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</si>
  <si>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</si>
  <si>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</si>
  <si>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</si>
  <si>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</si>
  <si>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</si>
  <si>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</si>
  <si>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</si>
  <si>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</si>
  <si>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</si>
  <si>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</si>
  <si>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</si>
  <si>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</si>
  <si>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</si>
  <si>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</si>
  <si>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</si>
  <si>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</si>
  <si>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</si>
  <si>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</si>
  <si>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</si>
  <si>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</si>
  <si>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</si>
  <si>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</si>
  <si>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</si>
  <si>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</si>
  <si>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</si>
  <si>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</si>
  <si>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</si>
  <si>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</si>
  <si>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</si>
  <si>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</si>
  <si>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</si>
  <si>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</si>
  <si>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</si>
  <si>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</si>
  <si>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</si>
  <si>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</si>
  <si>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</si>
  <si>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</si>
  <si>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</si>
  <si>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</si>
  <si>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</si>
  <si>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</si>
  <si>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</si>
  <si>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</si>
  <si>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</si>
  <si>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</si>
  <si>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</si>
  <si>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</si>
  <si>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</si>
  <si>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</si>
  <si>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</si>
  <si>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</si>
  <si>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</si>
  <si>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</si>
  <si>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</si>
  <si>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</si>
  <si>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</si>
  <si>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</si>
  <si>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</si>
  <si>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</si>
  <si>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</si>
  <si>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</si>
  <si>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</si>
  <si>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</si>
  <si>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</si>
  <si>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</si>
  <si>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</si>
  <si>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</si>
  <si>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</si>
  <si>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</si>
  <si>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</si>
  <si>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</si>
  <si>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</si>
  <si>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</si>
  <si>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</si>
  <si>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</si>
  <si>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</si>
  <si>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</si>
  <si>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</si>
  <si>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</si>
  <si>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</si>
  <si>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</si>
  <si>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</si>
  <si>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</si>
  <si>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</si>
  <si>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</si>
  <si>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</si>
  <si>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</si>
  <si>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</si>
  <si>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</si>
  <si>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</si>
  <si>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</si>
  <si>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</si>
  <si>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</si>
  <si>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</si>
  <si>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</si>
  <si>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</si>
  <si>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</si>
  <si>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</si>
  <si>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</si>
  <si>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</si>
  <si>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</si>
  <si>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</si>
  <si>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</si>
  <si>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</si>
  <si>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</si>
  <si>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</si>
  <si>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</si>
  <si>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</si>
  <si>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</si>
  <si>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</si>
  <si>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</si>
  <si>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</si>
  <si>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</si>
  <si>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</si>
  <si>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</si>
  <si>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</si>
  <si>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</si>
  <si>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</si>
  <si>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</si>
  <si>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</si>
  <si>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</si>
  <si>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</si>
  <si>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</si>
  <si>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</si>
  <si>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</si>
  <si>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</si>
  <si>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</si>
  <si>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</si>
  <si>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</si>
  <si>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</si>
  <si>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</si>
  <si>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</si>
  <si>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</si>
  <si>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</si>
  <si>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</si>
  <si>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</si>
  <si>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</si>
  <si>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</si>
  <si>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</si>
  <si>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</si>
  <si>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</si>
  <si>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</si>
  <si>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</si>
  <si>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</si>
  <si>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</si>
  <si>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</si>
  <si>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</si>
  <si>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</si>
  <si>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</si>
  <si>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</si>
  <si>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</si>
  <si>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</si>
  <si>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</si>
  <si>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</si>
  <si>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</si>
  <si>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</si>
  <si>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</si>
  <si>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</si>
  <si>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</si>
  <si>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</si>
  <si>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</si>
  <si>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</si>
  <si>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</si>
  <si>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</si>
  <si>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</si>
  <si>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</si>
  <si>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</si>
  <si>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</si>
  <si>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</si>
  <si>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</si>
  <si>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</si>
  <si>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</si>
  <si>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</si>
  <si>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</si>
  <si>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</si>
  <si>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</si>
  <si>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</si>
  <si>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</si>
  <si>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</si>
  <si>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</si>
  <si>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</si>
  <si>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</si>
  <si>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</si>
  <si>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</si>
  <si>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</si>
  <si>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</si>
  <si>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</si>
  <si>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</si>
  <si>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</si>
  <si>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</si>
  <si>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</si>
  <si>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</si>
  <si>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</si>
  <si>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</si>
  <si>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</si>
  <si>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</si>
  <si>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</si>
  <si>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</si>
  <si>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</si>
  <si>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</si>
  <si>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</si>
  <si>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</si>
  <si>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</si>
  <si>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</si>
  <si>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</si>
  <si>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</si>
  <si>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</si>
  <si>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</si>
  <si>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</si>
  <si>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</si>
  <si>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</si>
  <si>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</si>
  <si>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</si>
  <si>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</si>
  <si>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</si>
  <si>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</si>
  <si>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</si>
  <si>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</si>
  <si>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</si>
  <si>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</si>
  <si>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</si>
  <si>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</si>
  <si>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</si>
  <si>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</si>
  <si>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</si>
  <si>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</si>
  <si>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</si>
  <si>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</si>
  <si>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</si>
  <si>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</si>
  <si>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</si>
  <si>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</si>
  <si>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</si>
  <si>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</si>
  <si>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</si>
  <si>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</si>
  <si>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</si>
  <si>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</si>
  <si>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</si>
  <si>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</si>
  <si>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</si>
  <si>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</si>
  <si>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</si>
  <si>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</si>
  <si>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</si>
  <si>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</si>
  <si>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</si>
  <si>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</si>
  <si>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</si>
  <si>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</si>
  <si>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</si>
  <si>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</si>
  <si>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</si>
  <si>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</si>
  <si>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</si>
  <si>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</si>
  <si>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</si>
  <si>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</si>
  <si>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</si>
  <si>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</si>
  <si>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</si>
  <si>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</si>
  <si>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</si>
  <si>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</si>
  <si>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</si>
  <si>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</si>
  <si>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</si>
  <si>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</si>
  <si>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</si>
  <si>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</si>
  <si>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</si>
  <si>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</si>
  <si>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</si>
  <si>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</si>
  <si>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</si>
  <si>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</si>
  <si>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</si>
  <si>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</si>
  <si>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</si>
  <si>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</si>
  <si>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</si>
  <si>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</si>
  <si>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</si>
  <si>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</si>
  <si>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</si>
  <si>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</si>
  <si>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</si>
  <si>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</si>
  <si>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</si>
  <si>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</si>
  <si>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</si>
  <si>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</si>
  <si>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</si>
  <si>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</si>
  <si>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</si>
  <si>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</si>
  <si>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</si>
  <si>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</si>
  <si>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</si>
  <si>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</si>
  <si>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</si>
  <si>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</si>
  <si>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</si>
  <si>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</si>
  <si>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</si>
  <si>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</si>
  <si>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</si>
  <si>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</si>
  <si>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</si>
  <si>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</si>
  <si>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</si>
  <si>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</si>
  <si>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</si>
  <si>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</si>
  <si>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</si>
  <si>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</si>
  <si>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</si>
  <si>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</si>
  <si>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</si>
  <si>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</si>
  <si>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</si>
  <si>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</si>
  <si>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</si>
  <si>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</si>
  <si>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</si>
  <si>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</si>
  <si>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</si>
  <si>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</si>
  <si>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</si>
  <si>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</si>
  <si>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</si>
  <si>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</si>
  <si>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</si>
  <si>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</si>
  <si>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</si>
  <si>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</si>
  <si>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</si>
  <si>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</si>
  <si>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</si>
  <si>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</si>
  <si>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</si>
  <si>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</si>
  <si>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</si>
  <si>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</si>
  <si>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</si>
  <si>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</si>
  <si>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</si>
  <si>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</si>
  <si>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</si>
  <si>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</si>
  <si>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</si>
  <si>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</si>
  <si>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</si>
  <si>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</si>
  <si>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</si>
  <si>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</si>
  <si>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</si>
  <si>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</si>
  <si>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</si>
  <si>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</si>
  <si>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</si>
  <si>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</si>
  <si>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</si>
  <si>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</si>
  <si>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</si>
  <si>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</si>
  <si>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</si>
  <si>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</si>
  <si>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</si>
  <si>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</si>
  <si>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</si>
  <si>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</si>
  <si>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</si>
  <si>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</si>
  <si>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</si>
  <si>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</si>
  <si>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</si>
  <si>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</si>
  <si>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</si>
  <si>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</si>
  <si>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</si>
  <si>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</si>
  <si>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</si>
  <si>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</si>
  <si>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</si>
  <si>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</si>
  <si>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</si>
  <si>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</si>
  <si>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</si>
  <si>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</si>
  <si>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</si>
  <si>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</si>
  <si>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</si>
  <si>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</si>
  <si>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</si>
  <si>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</si>
  <si>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</si>
  <si>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</si>
  <si>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</si>
  <si>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</si>
  <si>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</si>
  <si>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</si>
  <si>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</si>
  <si>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</si>
  <si>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</si>
  <si>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</si>
  <si>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</si>
  <si>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</si>
  <si>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</si>
  <si>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</si>
  <si>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</si>
  <si>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</si>
  <si>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</si>
  <si>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</si>
  <si>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</si>
  <si>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</si>
  <si>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</si>
  <si>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</si>
  <si>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</si>
  <si>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</si>
  <si>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</si>
  <si>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</si>
  <si>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</si>
  <si>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</si>
  <si>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</si>
  <si>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</si>
  <si>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</si>
  <si>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</si>
  <si>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</si>
  <si>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</si>
  <si>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</si>
  <si>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</si>
  <si>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</si>
  <si>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</si>
  <si>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</si>
  <si>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</si>
  <si>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</si>
  <si>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</si>
  <si>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</si>
  <si>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</si>
  <si>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</si>
  <si>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</si>
  <si>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</si>
  <si>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</si>
  <si>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</si>
  <si>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</si>
  <si>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</si>
  <si>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</si>
  <si>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</si>
  <si>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</si>
  <si>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</si>
  <si>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</si>
  <si>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</si>
  <si>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</si>
  <si>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</si>
  <si>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</si>
  <si>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</si>
  <si>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</si>
  <si>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</si>
  <si>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</si>
  <si>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</si>
  <si>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</si>
  <si>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</si>
  <si>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</si>
  <si>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</si>
  <si>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</si>
  <si>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</si>
  <si>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</si>
  <si>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</si>
  <si>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</si>
  <si>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</si>
  <si>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</si>
  <si>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</si>
  <si>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</si>
  <si>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</si>
  <si>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</si>
  <si>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</si>
  <si>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</si>
  <si>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</si>
  <si>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</si>
  <si>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</si>
  <si>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</si>
  <si>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</si>
  <si>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</si>
  <si>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</si>
  <si>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</si>
  <si>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</si>
  <si>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</si>
  <si>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</si>
  <si>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</si>
  <si>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</si>
  <si>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</si>
  <si>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</si>
  <si>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</si>
  <si>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</si>
  <si>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</si>
  <si>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</si>
  <si>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</si>
  <si>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</si>
  <si>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</si>
  <si>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</si>
  <si>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</si>
  <si>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</si>
  <si>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</si>
  <si>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</si>
  <si>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</si>
  <si>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</si>
  <si>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</si>
  <si>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</si>
  <si>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</si>
  <si>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</si>
  <si>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</si>
  <si>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</si>
  <si>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</si>
  <si>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</si>
  <si>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</si>
  <si>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</si>
  <si>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</si>
  <si>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</si>
  <si>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</si>
  <si>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</si>
  <si>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</si>
  <si>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</si>
  <si>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</si>
  <si>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</si>
  <si>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</si>
  <si>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</si>
  <si>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</si>
  <si>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</si>
  <si>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</si>
  <si>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</si>
  <si>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</si>
  <si>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</si>
  <si>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</si>
  <si>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</si>
  <si>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</si>
  <si>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</si>
  <si>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</si>
  <si>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</si>
  <si>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</si>
  <si>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</si>
  <si>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</si>
  <si>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</si>
  <si>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</si>
  <si>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</si>
  <si>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</si>
  <si>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</si>
  <si>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</si>
  <si>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</si>
  <si>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</si>
  <si>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</si>
  <si>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</si>
  <si>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</si>
  <si>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</si>
  <si>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</si>
  <si>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</si>
  <si>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</si>
  <si>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</si>
  <si>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</si>
  <si>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</si>
  <si>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</si>
  <si>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</si>
  <si>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</si>
  <si>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</si>
  <si>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</si>
  <si>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</si>
  <si>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</si>
  <si>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</si>
  <si>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</si>
  <si>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</si>
  <si>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</si>
  <si>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</si>
  <si>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</si>
  <si>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</si>
  <si>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</si>
  <si>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</si>
  <si>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</si>
  <si>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</si>
  <si>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</si>
  <si>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</si>
  <si>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</si>
  <si>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</si>
  <si>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</si>
  <si>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</si>
  <si>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</si>
  <si>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</si>
  <si>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</si>
  <si>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</si>
  <si>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</si>
  <si>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</si>
  <si>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</si>
  <si>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</si>
  <si>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</si>
  <si>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</si>
  <si>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</si>
  <si>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</si>
  <si>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</si>
  <si>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</si>
  <si>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</si>
  <si>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</si>
  <si>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</si>
  <si>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</si>
  <si>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</si>
  <si>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</si>
  <si>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</si>
  <si>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</si>
  <si>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</si>
  <si>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</si>
  <si>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</si>
  <si>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</si>
  <si>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</si>
  <si>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</si>
  <si>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</si>
  <si>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</si>
  <si>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</si>
  <si>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</si>
  <si>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</si>
  <si>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</si>
  <si>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</si>
  <si>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</si>
  <si>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</si>
  <si>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</si>
  <si>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</si>
  <si>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</si>
  <si>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</si>
  <si>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</si>
  <si>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</si>
  <si>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</si>
  <si>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</si>
  <si>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</si>
  <si>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</si>
  <si>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</si>
  <si>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</si>
  <si>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</si>
  <si>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</si>
  <si>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</si>
  <si>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</si>
  <si>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</si>
  <si>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</si>
  <si>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</si>
  <si>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</si>
  <si>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</si>
  <si>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</si>
  <si>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</si>
  <si>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</si>
  <si>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</si>
  <si>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</si>
  <si>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</si>
  <si>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</si>
  <si>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</si>
  <si>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</si>
  <si>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</si>
  <si>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</si>
  <si>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</si>
  <si>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</si>
  <si>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</si>
  <si>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</si>
  <si>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</si>
  <si>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</si>
  <si>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</si>
  <si>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</si>
  <si>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</si>
  <si>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</si>
  <si>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</si>
  <si>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</si>
  <si>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</si>
  <si>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</si>
  <si>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</si>
  <si>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</si>
  <si>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</si>
  <si>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</si>
  <si>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</si>
  <si>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</si>
  <si>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</si>
  <si>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</si>
  <si>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</si>
  <si>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</si>
  <si>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</si>
  <si>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</si>
  <si>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</si>
  <si>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</si>
  <si>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</si>
  <si>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</si>
  <si>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</si>
  <si>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</si>
  <si>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</si>
  <si>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</si>
  <si>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</si>
  <si>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</si>
  <si>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</si>
  <si>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</si>
  <si>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</si>
  <si>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</si>
  <si>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</si>
  <si>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</si>
  <si>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</si>
  <si>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</si>
  <si>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</si>
  <si>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</si>
  <si>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</si>
  <si>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</si>
  <si>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</si>
  <si>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</si>
  <si>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</si>
  <si>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</si>
  <si>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</si>
  <si>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</si>
  <si>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</si>
  <si>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</si>
  <si>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</si>
  <si>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</si>
  <si>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</si>
  <si>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</si>
  <si>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</si>
  <si>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</si>
  <si>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</si>
  <si>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</si>
  <si>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</si>
  <si>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</si>
  <si>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</si>
  <si>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</si>
  <si>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</si>
  <si>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</si>
  <si>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</si>
  <si>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</si>
  <si>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</si>
  <si>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</si>
  <si>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</si>
  <si>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</si>
  <si>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</si>
  <si>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</si>
  <si>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</si>
  <si>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</si>
  <si>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</si>
  <si>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</si>
  <si>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</si>
  <si>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</si>
  <si>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</si>
  <si>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</si>
  <si>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</si>
  <si>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</si>
  <si>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</si>
  <si>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</si>
  <si>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</si>
  <si>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</si>
  <si>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</si>
  <si>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</si>
  <si>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</si>
  <si>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</si>
  <si>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</si>
  <si>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</si>
  <si>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</si>
  <si>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</si>
  <si>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</si>
  <si>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</si>
  <si>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</si>
  <si>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</si>
  <si>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</si>
  <si>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</si>
  <si>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</si>
  <si>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</si>
  <si>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</si>
  <si>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</si>
  <si>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</si>
  <si>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</si>
  <si>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</si>
  <si>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</si>
  <si>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</si>
  <si>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</si>
  <si>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</si>
  <si>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</si>
  <si>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</si>
  <si>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</si>
  <si>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</si>
  <si>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</si>
  <si>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</si>
  <si>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</si>
  <si>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</si>
  <si>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</si>
  <si>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</si>
  <si>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</si>
  <si>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</si>
  <si>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</si>
  <si>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</si>
  <si>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</si>
  <si>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</si>
  <si>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</si>
  <si>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</si>
  <si>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</si>
  <si>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</si>
  <si>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</si>
  <si>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</si>
  <si>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</si>
  <si>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</si>
  <si>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</si>
  <si>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</si>
  <si>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</si>
  <si>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</si>
  <si>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</si>
  <si>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</si>
  <si>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</si>
  <si>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</si>
  <si>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</si>
  <si>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</si>
  <si>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</si>
  <si>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</si>
  <si>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</si>
  <si>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</si>
  <si>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</si>
  <si>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</si>
  <si>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</si>
  <si>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</si>
  <si>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</si>
  <si>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</si>
  <si>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</si>
  <si>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</si>
  <si>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</si>
  <si>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</si>
  <si>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</si>
  <si>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</si>
  <si>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</si>
  <si>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</si>
  <si>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</si>
  <si>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</si>
  <si>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</si>
  <si>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</si>
  <si>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</si>
  <si>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</si>
  <si>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</si>
  <si>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</si>
  <si>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</si>
  <si>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</si>
  <si>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</si>
  <si>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</si>
  <si>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</si>
  <si>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</si>
  <si>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</si>
  <si>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</si>
  <si>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</si>
  <si>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</si>
  <si>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</si>
  <si>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</si>
  <si>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</si>
  <si>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</si>
  <si>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</si>
  <si>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</si>
  <si>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</si>
  <si>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</si>
  <si>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</si>
  <si>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</si>
  <si>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</si>
  <si>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</si>
  <si>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</si>
  <si>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</si>
  <si>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</si>
  <si>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</si>
  <si>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</si>
  <si>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</si>
  <si>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</si>
  <si>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</si>
  <si>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</si>
  <si>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</si>
  <si>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</si>
  <si>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</si>
  <si>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</si>
  <si>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</si>
  <si>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</si>
  <si>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</si>
  <si>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</si>
  <si>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</si>
  <si>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</si>
  <si>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</si>
  <si>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</si>
  <si>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</si>
  <si>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</si>
  <si>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</si>
  <si>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</si>
  <si>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</si>
  <si>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</si>
  <si>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</si>
  <si>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</si>
  <si>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</si>
  <si>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</si>
  <si>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</si>
  <si>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</si>
  <si>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</si>
  <si>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</si>
  <si>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</si>
  <si>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</si>
  <si>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</si>
  <si>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</si>
  <si>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</si>
  <si>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</si>
  <si>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</si>
  <si>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</si>
  <si>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</si>
  <si>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</si>
  <si>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</si>
  <si>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</si>
  <si>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</si>
  <si>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</si>
  <si>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</si>
  <si>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</si>
  <si>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</si>
  <si>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</si>
  <si>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</si>
  <si>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</si>
  <si>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</si>
  <si>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</si>
  <si>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</si>
  <si>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</si>
  <si>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</si>
  <si>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</si>
  <si>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</si>
  <si>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</si>
  <si>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</si>
  <si>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</si>
  <si>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</si>
  <si>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</si>
  <si>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</si>
  <si>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</si>
  <si>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</si>
  <si>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</si>
  <si>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</si>
  <si>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</si>
  <si>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</si>
  <si>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</si>
  <si>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</si>
  <si>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</si>
  <si>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</si>
  <si>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</si>
  <si>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</si>
  <si>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</si>
  <si>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</si>
  <si>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</si>
  <si>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</si>
  <si>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</si>
  <si>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</si>
  <si>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</si>
  <si>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</si>
  <si>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</si>
  <si>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</si>
  <si>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</si>
  <si>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</si>
  <si>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</si>
  <si>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</si>
  <si>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</si>
  <si>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</si>
  <si>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</si>
  <si>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</si>
  <si>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</si>
  <si>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</si>
  <si>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</si>
  <si>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</si>
  <si>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</si>
  <si>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</si>
  <si>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</si>
  <si>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</si>
  <si>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</si>
  <si>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</si>
  <si>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</si>
  <si>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</si>
  <si>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</si>
  <si>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</si>
  <si>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</si>
  <si>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</si>
  <si>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</si>
  <si>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</si>
  <si>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</si>
  <si>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</si>
  <si>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</si>
  <si>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</si>
  <si>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</si>
  <si>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</si>
  <si>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</si>
  <si>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</si>
  <si>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</si>
  <si>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</si>
  <si>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</si>
  <si>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</si>
  <si>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</si>
  <si>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</si>
  <si>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</si>
  <si>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</si>
  <si>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</si>
  <si>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</si>
  <si>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</si>
  <si>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</si>
  <si>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</si>
  <si>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</si>
  <si>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</si>
  <si>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</si>
  <si>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</si>
  <si>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</si>
  <si>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</si>
  <si>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</si>
  <si>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</si>
  <si>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</si>
  <si>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</si>
  <si>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</si>
  <si>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</si>
  <si>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</si>
  <si>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</si>
  <si>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</si>
  <si>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</si>
  <si>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</si>
  <si>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</si>
  <si>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</si>
  <si>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</si>
  <si>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</si>
  <si>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</si>
  <si>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</si>
  <si>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</si>
  <si>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</si>
  <si>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</si>
  <si>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</si>
  <si>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</si>
  <si>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</si>
  <si>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</si>
  <si>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</si>
  <si>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</si>
  <si>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</si>
  <si>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</si>
  <si>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</si>
  <si>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</si>
  <si>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</si>
  <si>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</si>
  <si>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</si>
  <si>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</si>
  <si>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</si>
  <si>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</si>
  <si>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</si>
  <si>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</si>
  <si>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</si>
  <si>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</si>
  <si>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</si>
  <si>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</si>
  <si>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</si>
  <si>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</si>
  <si>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</si>
  <si>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</si>
  <si>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</si>
  <si>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</si>
  <si>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</si>
  <si>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</si>
  <si>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</si>
  <si>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</si>
  <si>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</si>
  <si>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</si>
  <si>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</si>
  <si>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</si>
  <si>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</si>
  <si>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</si>
  <si>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</si>
  <si>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</si>
  <si>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</si>
  <si>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</si>
  <si>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</si>
  <si>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</si>
  <si>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</si>
  <si>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</si>
  <si>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</si>
  <si>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</si>
  <si>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</si>
  <si>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</si>
  <si>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</si>
  <si>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</si>
  <si>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</si>
  <si>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</si>
  <si>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</si>
  <si>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</si>
  <si>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</si>
  <si>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</si>
  <si>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</si>
  <si>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</si>
  <si>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</si>
  <si>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</si>
  <si>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</si>
  <si>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</si>
  <si>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</si>
  <si>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</si>
  <si>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</si>
  <si>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</si>
  <si>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</si>
  <si>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</si>
  <si>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</si>
  <si>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</si>
  <si>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</si>
  <si>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</si>
  <si>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</si>
  <si>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</si>
  <si>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</si>
  <si>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</si>
  <si>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</si>
  <si>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</si>
  <si>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</si>
  <si>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</si>
  <si>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</si>
  <si>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</si>
  <si>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</si>
  <si>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</si>
  <si>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</si>
  <si>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</si>
  <si>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</si>
  <si>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</si>
  <si>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</si>
  <si>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</si>
  <si>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</si>
  <si>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</si>
  <si>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</si>
  <si>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</si>
  <si>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</si>
  <si>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</si>
  <si>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</si>
  <si>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</si>
  <si>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</si>
  <si>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</si>
  <si>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</si>
  <si>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</si>
  <si>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</si>
  <si>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</si>
  <si>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</si>
  <si>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</si>
  <si>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</si>
  <si>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</si>
  <si>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</si>
  <si>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</si>
  <si>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</si>
  <si>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</si>
  <si>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</si>
  <si>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</si>
  <si>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</si>
  <si>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</si>
  <si>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</si>
  <si>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</si>
  <si>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</si>
  <si>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</si>
  <si>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</si>
  <si>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</si>
  <si>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</si>
  <si>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</si>
  <si>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</si>
  <si>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</si>
  <si>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</si>
  <si>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</si>
  <si>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</si>
  <si>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</si>
  <si>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</si>
  <si>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</si>
  <si>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</si>
  <si>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</si>
  <si>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</si>
  <si>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</si>
  <si>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</si>
  <si>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</si>
  <si>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</si>
  <si>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</si>
  <si>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</si>
  <si>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</si>
  <si>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</si>
  <si>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</si>
  <si>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</si>
  <si>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</si>
  <si>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</si>
  <si>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</si>
  <si>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</si>
  <si>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</si>
  <si>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</si>
  <si>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</si>
  <si>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</si>
  <si>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</si>
  <si>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</si>
  <si>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</si>
  <si>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</si>
  <si>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</si>
  <si>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</si>
  <si>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</si>
  <si>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</si>
  <si>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</si>
  <si>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</si>
  <si>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</si>
  <si>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</si>
  <si>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</si>
  <si>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</si>
  <si>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</si>
  <si>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</si>
  <si>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</si>
  <si>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</si>
  <si>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</si>
  <si>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</si>
  <si>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</si>
  <si>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</si>
  <si>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</si>
  <si>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</si>
  <si>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</si>
  <si>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</si>
  <si>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</si>
  <si>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</si>
  <si>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</si>
  <si>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</si>
  <si>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</si>
  <si>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</si>
  <si>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</si>
  <si>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</si>
  <si>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</si>
  <si>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</si>
  <si>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</si>
  <si>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</si>
  <si>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</si>
  <si>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</si>
  <si>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</si>
  <si>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</si>
  <si>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</si>
  <si>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</si>
  <si>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</si>
  <si>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</si>
  <si>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</si>
  <si>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</si>
  <si>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</si>
  <si>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</si>
  <si>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</si>
  <si>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</si>
  <si>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</si>
  <si>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</si>
  <si>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</si>
  <si>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</si>
  <si>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</si>
  <si>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</si>
  <si>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</si>
  <si>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</si>
  <si>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</si>
  <si>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</si>
  <si>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</si>
  <si>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</si>
  <si>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</si>
  <si>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</si>
  <si>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</si>
  <si>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</si>
  <si>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</si>
  <si>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</si>
  <si>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</si>
  <si>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</si>
  <si>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</si>
  <si>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</si>
  <si>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</si>
  <si>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</si>
  <si>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</si>
  <si>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</si>
  <si>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</si>
  <si>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</si>
  <si>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</si>
  <si>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</si>
  <si>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</si>
  <si>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</si>
  <si>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</si>
  <si>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</si>
  <si>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</si>
  <si>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</si>
  <si>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</si>
  <si>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</si>
  <si>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</si>
  <si>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</si>
  <si>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</si>
  <si>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</si>
  <si>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</si>
  <si>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</si>
  <si>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</si>
  <si>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</si>
  <si>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</si>
  <si>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</si>
  <si>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</si>
  <si>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</si>
  <si>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</si>
  <si>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</si>
  <si>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</si>
  <si>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</si>
  <si>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</si>
  <si>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</si>
  <si>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</si>
  <si>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</si>
  <si>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</si>
  <si>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</si>
  <si>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</si>
  <si>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</si>
  <si>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</si>
  <si>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</si>
  <si>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</si>
  <si>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</si>
  <si>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</si>
  <si>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</si>
  <si>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</si>
  <si>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</si>
  <si>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</si>
  <si>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</si>
  <si>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</si>
  <si>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</si>
  <si>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</si>
  <si>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</si>
  <si>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</si>
  <si>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</si>
  <si>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</si>
  <si>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</si>
  <si>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</si>
  <si>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</si>
  <si>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</si>
  <si>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</si>
  <si>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</si>
  <si>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</si>
  <si>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</si>
  <si>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</si>
  <si>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</si>
  <si>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</si>
  <si>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</si>
  <si>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</si>
  <si>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</si>
  <si>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</si>
  <si>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</si>
  <si>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</si>
  <si>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</si>
  <si>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</si>
  <si>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</si>
  <si>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</si>
  <si>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</si>
  <si>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</si>
  <si>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</si>
  <si>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</si>
  <si>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</si>
  <si>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</si>
  <si>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</si>
  <si>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</si>
  <si>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</si>
  <si>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</si>
  <si>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</si>
  <si>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</si>
  <si>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</si>
  <si>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</si>
  <si>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</si>
  <si>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</si>
  <si>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</si>
  <si>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</si>
  <si>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</si>
  <si>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</si>
  <si>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</si>
  <si>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</si>
  <si>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</si>
  <si>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</si>
  <si>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</si>
  <si>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</si>
  <si>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</si>
  <si>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</si>
  <si>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</si>
  <si>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</si>
  <si>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</si>
  <si>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</si>
  <si>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</si>
  <si>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</si>
  <si>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</si>
  <si>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</si>
  <si>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</si>
  <si>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</si>
  <si>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</si>
  <si>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</si>
  <si>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</si>
  <si>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</si>
  <si>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</si>
  <si>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</si>
  <si>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</si>
  <si>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</si>
  <si>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</si>
  <si>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</si>
  <si>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</si>
  <si>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</si>
  <si>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</si>
  <si>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</si>
  <si>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</si>
  <si>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</si>
  <si>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</si>
  <si>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</si>
  <si>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</si>
  <si>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</si>
  <si>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</si>
  <si>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</si>
  <si>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</si>
  <si>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</si>
  <si>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</si>
  <si>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</si>
  <si>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</si>
  <si>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</si>
  <si>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</si>
  <si>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</si>
  <si>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</si>
  <si>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</si>
  <si>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</si>
  <si>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</si>
  <si>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</si>
  <si>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</si>
  <si>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</si>
  <si>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</si>
  <si>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</si>
  <si>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</si>
  <si>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</si>
  <si>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</si>
  <si>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</si>
  <si>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</si>
  <si>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</si>
  <si>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</si>
  <si>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</si>
  <si>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</si>
  <si>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</si>
  <si>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</si>
  <si>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</si>
  <si>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</si>
  <si>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</si>
  <si>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</si>
  <si>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</si>
  <si>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</si>
  <si>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</si>
  <si>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</si>
  <si>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</si>
  <si>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</si>
  <si>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</si>
  <si>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</si>
  <si>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</si>
  <si>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</si>
  <si>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</si>
  <si>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</si>
  <si>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</si>
  <si>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</si>
  <si>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</si>
  <si>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</si>
  <si>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</si>
  <si>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</si>
  <si>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</si>
  <si>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</si>
  <si>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</si>
  <si>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</si>
  <si>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</si>
  <si>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</si>
  <si>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</si>
  <si>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</si>
  <si>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</si>
  <si>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</si>
  <si>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</si>
  <si>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</si>
  <si>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</si>
  <si>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</si>
  <si>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</si>
  <si>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</si>
  <si>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</si>
  <si>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</si>
  <si>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</si>
  <si>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</si>
  <si>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</si>
  <si>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</si>
  <si>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</si>
  <si>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</si>
  <si>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</si>
  <si>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</si>
  <si>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</si>
  <si>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</si>
  <si>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</si>
  <si>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</si>
  <si>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</si>
  <si>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</si>
  <si>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</si>
  <si>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</si>
  <si>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</si>
  <si>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</si>
  <si>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</si>
  <si>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</si>
  <si>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</si>
  <si>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</si>
  <si>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</si>
  <si>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</si>
  <si>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</si>
  <si>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</si>
  <si>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</si>
  <si>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</si>
  <si>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</si>
  <si>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</si>
  <si>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</si>
  <si>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</si>
  <si>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</si>
  <si>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</si>
  <si>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</si>
  <si>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</si>
  <si>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</si>
  <si>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</si>
  <si>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</si>
  <si>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</si>
  <si>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</si>
  <si>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</si>
  <si>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</si>
  <si>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</si>
  <si>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</si>
  <si>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</si>
  <si>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</si>
  <si>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</si>
  <si>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</si>
  <si>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</si>
  <si>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</si>
  <si>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</si>
  <si>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</si>
  <si>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</si>
  <si>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</si>
  <si>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PCM-20251102-00000702</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</si>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</sst>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300.47387326388707</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6.378067129116971E-2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45963.422299189813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45963.422299189813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45963.422299189813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45963.422299189813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45963.422299189813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45963.422299189813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45963.422299189813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45963.422299189813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45963.422299189813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45963.422299189813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45963.422299189813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45963.422299189813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45963.422299189813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45963.422299189813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45963.422299189813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45963.422299189813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45963.422299189813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45963.422299189813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45963.422299189813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45963.422299189813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45963.422299189813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45963.422299189813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45963.422299189813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45963.422299189813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45963.422299189813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45963.422299189813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45963.422299189813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45963.422299189813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45963.422299189813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45963.422299189813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45963.422299189813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45963.422299189813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45963.422299189813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45963.422299189813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45963.422299189813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45963.422299189813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45963.422299189813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45963.422299189813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45963.422299189813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45963.422299189813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45963.422299189813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45963.422299189813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45963.422299189813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45963.422299189813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45963.422299189813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45963.422299189813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45963.422299189813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45963.422299189813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45963.422299189813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45963.422299189813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45963.422299189813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45963.422299189813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45963.422299189813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45963.422299189813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45963.422299189813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45963.422299189813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45963.422299189813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45963.422299189813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45963.422299189813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45963.422299189813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45963.422299189813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45963.422299189813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45963.422299189813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45963.422299189813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45963.422299189813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45963.422299189813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45963.422299189813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45963.422299189813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45963.422299189813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45963.422299189813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45963.422299189813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45963.422299189813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45963.422299189813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45963.422299189813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45963.422299189813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45963.422299189813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45963.422299189813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45963.422299189813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45963.422299189813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45963.422299189813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45963.422299189813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45963.422299189813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45963.422299189813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45963.422299189813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45963.422299189813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45963.422299189813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45963.422299189813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45963.422299189813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45963.422299189813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45963.422299189813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45963.422299189813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45963.422299189813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45963.422299189813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45963.422299189813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45963.422299189813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45963.422299189813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45963.422299189813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45963.422299189813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45963.422299189813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45963.422299189813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45963.422299189813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45963.422299189813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45963.422299189813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45963.422299189813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45963.422299189813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45963.422299189813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45963.422299189813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45963.422299189813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45963.422299189813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45963.422299189813</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45963.422299189813</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C094ACBB-5D5E-44AC-A981-08C8C1205199}"/>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138.42246122685174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4.6802158564823912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0.64841030092793517</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8.2530671294080094E-2</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45963.422299189813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45963.422299189813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45963.422299189813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45963.422299189813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45963.422299189813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45963.422299189813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45963.422299189813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45963.422299189813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45963.422299189813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45963.422299189813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45963.422299189813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45963.422299189813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45963.422299189813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45963.422299189813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45963.422299189813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45963.422299189813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45963.422299189813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45963.422299189813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45963.422299189813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45963.422299189813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45963.422299189813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45963.422299189813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45963.422299189813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45963.422299189813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45963.422299189813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45963.422299189813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45963.422299189813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45963.422299189813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45963.422299189813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45963.422299189813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45963.422299189813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45963.422299189813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45963.422299189813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45963.422299189813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45963.422299189813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45963.422299189813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45963.422299189813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45963.422299189813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45963.422299189813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45963.422299189813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45963.422299189813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45963.422299189813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45963.422299189813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45963.422299189813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45963.422299189813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45963.422299189813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45963.422299189813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45963.422299189813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45963.422299189813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45963.422299189813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45963.422299189813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45963.422299189813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45963.422299189813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45963.422299189813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45963.422299189813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45963.422299189813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45963.422299189813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45963.422299189813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45963.422299189813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45963.422299189813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45963.422299189813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45963.422299189813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45963.422299189813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45963.422299189813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45963.422299189813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45963.422299189813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45963.422299189813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45963.422299189813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45963.422299189813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45963.422299189813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45963.422299189813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45963.422299189813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45963.422299189813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45963.422299189813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45963.422299189813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45963.422299189813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45963.422299189813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45963.422299189813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45963.422299189813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45963.422299189813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45963.422299189813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45963.422299189813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45963.422299189813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45963.422299189813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45963.422299189813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45963.422299189813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45963.422299189813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45963.422299189813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45963.422299189813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45963.422299189813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45963.422299189813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45963.422299189813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45963.422299189813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45963.422299189813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45963.422299189813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45963.422299189813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45963.422299189813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45963.422299189813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45963.422299189813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45963.422299189813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45963.422299189813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45963.422299189813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45963.422299189813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45963.422299189813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45963.422299189813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45963.422299189813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45963.422299189813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45963.422299189813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45963.422299189813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45963.422299189813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45963.422299189813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45963.422299189813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45963.422299189813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45963.422299189813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45963.422299189813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45963.422299189813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45963.422299189813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45963.422299189813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45963.422299189813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45963.422299189813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45963.422299189813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45963.422299189813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45963.422299189813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45963.422299189813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45963.422299189813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45963.422299189813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45963.422299189813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45963.422299189813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45963.422299189813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45963.422299189813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45963.422299189813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45963.422299189813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45963.422299189813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45963.422299189813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45963.422299189813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45963.422299189813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45963.422299189813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45963.422299189813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45963.422299189813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45963.422299189813</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45963.422299189813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45963.422299189813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45963.422299189813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45963.422299189813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45963.422299189813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45963.422299189813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45963.422299189813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45963.422299189813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45963.422299189813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45963.422299189813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45963.422299189813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45963.422299189813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45963.422299189813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45963.422299189813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45963.422299189813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45963.422299189813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45963.422299189813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45963.422299189813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45963.422299189813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45963.422299189813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45963.422299189813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45963.422299189813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45963.422299189813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45963.422299189813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45963.422299189813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45963.422299189813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45963.422299189813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45963.422299189813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45963.422299189813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45963.422299189813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45963.422299189813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45963.422299189813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45963.422299189813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45963.422299189813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45963.422299189813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45963.422299189813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45963.422299189813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45963.422299189813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45963.422299189813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45963.422299189813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45963.422299189813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45963.422299189813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45963.422299189813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45963.422299189813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45963.422299189813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45963.422299189813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45963.422299189813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45963.422299189813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45963.422299189813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45963.422299189813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45963.422299189813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45963.422299189813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45963.422299189813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45963.422299189813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45963.422299189813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45963.422299189813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45963.422299189813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45963.422299189813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45963.422299189813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45963.422299189813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45963.422299189813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45963.422299189813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45963.422299189813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45963.422299189813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45963.422299189813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45963.422299189813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45963.422299189813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45963.422299189813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45963.422299189813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45963.422299189813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45963.422299189813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45963.422299189813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45963.422299189813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45963.422299189813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45963.422299189813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45963.422299189813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45963.422299189813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45963.422299189813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45963.422299189813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45963.422299189813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45963.422299189813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45963.422299189813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45963.422299189813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45963.422299189813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45963.422299189813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45963.422299189813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45963.422299189813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45963.422299189813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45963.422299189813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45963.422299189813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45963.422299189813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45963.422299189813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45963.422299189813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45963.422299189813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45963.422299189813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45963.422299189813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45963.422299189813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45963.422299189813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45963.422299189813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45963.422299189813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45963.422299189813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45963.422299189813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45963.422299189813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45963.422299189813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45963.422299189813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45963.422299189813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45963.422299189813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45963.422299189813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45963.422299189813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45963.422299189813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45963.422299189813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45963.422299189813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45963.422299189813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45963.422299189813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45963.422299189813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45963.422299189813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45963.422299189813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45963.422299189813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45963.422299189813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45963.422299189813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45963.422299189813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45963.422299189813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45963.422299189813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45963.422299189813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45963.422299189813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45963.422299189813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45963.422299189813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45963.422299189813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45963.422299189813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45963.422299189813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45963.422299189813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45963.422299189813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45963.422299189813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45963.422299189813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45963.422299189813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45963.422299189813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45963.422299189813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45963.422299189813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45963.422299189813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45963.422299189813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45963.422299189813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45963.422299189813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45963.422299189813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45963.422299189813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45963.422299189813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45963.422299189813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45963.422299189813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45963.422299189813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45963.422299189813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45963.422299189813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45963.422299189813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45963.422299189813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45963.422299189813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45963.422299189813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45963.422299189813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45963.422299189813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45963.422299189813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45963.422299189813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45963.422299189813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45963.422299189813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45963.422299189813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45963.422299189813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45963.422299189813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45963.422299189813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45963.422299189813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45963.422299189813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45963.422299189813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45963.422299189813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45963.422299189813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45963.422299189813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45963.422299189813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45963.422299189813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45963.422299189813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45963.422299189813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45963.422299189813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45963.422299189813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45963.422299189813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45963.422299189813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45963.422299189813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45963.422299189813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45963.422299189813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45963.422299189813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45963.422299189813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45963.422299189813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45963.422299189813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45963.422299189813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45963.422299189813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45963.422299189813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45963.422299189813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45963.422299189813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45963.422299189813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45963.422299189813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45963.422299189813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45963.422299189813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45963.422299189813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45963.422299189813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45963.422299189813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45963.422299189813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45963.422299189813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45963.422299189813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45963.422299189813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45963.422299189813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45963.422299189813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45963.422299189813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45963.422299189813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45963.422299189813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45963.422299189813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45963.422299189813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45963.422299189813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45963.422299189813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45963.422299189813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45963.422299189813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45963.422299189813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45963.422299189813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45963.422299189813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45963.422299189813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45963.422299189813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45963.422299189813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45963.422299189813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45963.422299189813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45963.422299189813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45963.422299189813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45963.422299189813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45963.422299189813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45963.422299189813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45963.422299189813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45963.422299189813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45963.422299189813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45963.422299189813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45963.422299189813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45963.422299189813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45963.422299189813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45963.422299189813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45963.422299189813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45963.422299189813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45963.422299189813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45963.422299189813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45963.422299189813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45963.422299189813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45963.422299189813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45963.422299189813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45963.422299189813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45963.422299189813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45963.422299189813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45963.422299189813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45963.422299189813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45963.422299189813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45963.422299189813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45963.422299189813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45963.422299189813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45963.422299189813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45963.422299189813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45963.422299189813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45963.422299189813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45963.422299189813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45963.422299189813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45963.422299189813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45963.422299189813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45963.422299189813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45963.422299189813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45963.422299189813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45963.422299189813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45963.422299189813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45963.422299189813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45963.422299189813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45963.422299189813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45963.422299189813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45963.422299189813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45963.422299189813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45963.422299189813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45963.422299189813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45963.422299189813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45963.422299189813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45963.422299189813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45963.422299189813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45963.422299189813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45963.422299189813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45963.422299189813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45963.422299189813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45963.422299189813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45963.422299189813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45963.422299189813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45963.422299189813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45963.422299189813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45963.422299189813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45963.422299189813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45963.422299189813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45963.422299189813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45963.422299189813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45963.422299189813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45963.422299189813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45963.422299189813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45963.422299189813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45963.422299189813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45963.422299189813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45963.422299189813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45963.422299189813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45963.422299189813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45963.422299189813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45963.422299189813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45963.422299189813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45963.422299189813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45963.422299189813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45963.422299189813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45963.422299189813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45963.422299189813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45963.422299189813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45963.422299189813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45963.422299189813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45963.422299189813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45963.422299189813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45963.422299189813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45963.422299189813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45963.422299189813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45963.422299189813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45963.422299189813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45963.422299189813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45963.422299189813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45963.422299189813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45963.422299189813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45963.422299189813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45963.422299189813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45963.422299189813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45963.422299189813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45963.422299189813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45963.422299189813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45963.422299189813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45963.422299189813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45963.422299189813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45963.422299189813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45963.422299189813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45963.422299189813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45963.422299189813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45963.422299189813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45963.422299189813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45963.422299189813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45963.422299189813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45963.422299189813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45963.422299189813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45963.422299189813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45963.422299189813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45963.422299189813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45963.422299189813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45963.422299189813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45963.422299189813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45963.422299189813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45963.422299189813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45963.422299189813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45963.422299189813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45963.422299189813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45963.422299189813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45963.422299189813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45963.422299189813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45963.422299189813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45963.422299189813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45963.422299189813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45963.422299189813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45963.422299189813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45963.422299189813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45963.422299189813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45963.422299189813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45963.422299189813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45963.422299189813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45963.422299189813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45963.422299189813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45963.422299189813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45963.422299189813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45963.422299189813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45963.422299189813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45963.422299189813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45963.422299189813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45963.422299189813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45963.422299189813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45963.422299189813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45963.422299189813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45963.422299189813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45963.422299189813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45963.422299189813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45963.422299189813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45963.422299189813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45963.422299189813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45963.422299189813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45963.422299189813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45963.422299189813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45963.422299189813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45963.422299189813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45963.422299189813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45963.422299189813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45963.422299189813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45963.422299189813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45963.422299189813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45963.422299189813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45963.422299189813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45963.422299189813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45963.422299189813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45963.422299189813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45963.422299189813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45963.422299189813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45963.422299189813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45963.422299189813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45963.422299189813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45963.422299189813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45963.422299189813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45963.422299189813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45963.422299189813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45963.422299189813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45963.422299189813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45963.422299189813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45963.422299189813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45963.422299189813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45963.422299189813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45963.422299189813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45963.422299189813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45963.422299189813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45963.422299189813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45963.422299189813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45963.422299189813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45963.422299189813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45963.422299189813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45963.422299189813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45963.422299189813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45963.422299189813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45963.422299189813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45963.422299189813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45963.422299189813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45963.422299189813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45963.422299189813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45963.422299189813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45963.422299189813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45963.422299189813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45963.422299189813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45963.422299189813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45963.422299189813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45963.422299189813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45963.422299189813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45963.422299189813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45963.422299189813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45963.422299189813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45963.422299189813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45963.422299189813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45963.422299189813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45963.422299189813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45963.422299189813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45963.422299189813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45963.422299189813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45963.422299189813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45963.422299189813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45963.422299189813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45963.422299189813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45963.422299189813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45963.422299189813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45963.422299189813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45963.422299189813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45963.422299189813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45963.422299189813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45963.422299189813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45963.422299189813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45963.422299189813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45963.422299189813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45963.422299189813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45963.422299189813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45963.422299189813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45963.422299189813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45963.422299189813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45963.422299189813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45963.422299189813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45963.422299189813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45963.422299189813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45963.422299189813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45963.422299189813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45963.422299189813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45963.422299189813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45963.422299189813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45963.422299189813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45963.422299189813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45963.422299189813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45963.422299189813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45963.422299189813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45963.422299189813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45963.422299189813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45963.422299189813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45963.422299189813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45963.422299189813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45963.422299189813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45963.422299189813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45963.422299189813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45963.422299189813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45963.422299189813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45963.422299189813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45963.422299189813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45963.422299189813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45963.422299189813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45963.422299189813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45963.422299189813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45963.422299189813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45963.422299189813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45963.422299189813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45963.422299189813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45963.422299189813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45963.422299189813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45963.422299189813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45963.422299189813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45963.422299189813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45963.422299189813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45963.422299189813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45963.422299189813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45963.422299189813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45963.422299189813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45963.422299189813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45963.422299189813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45963.422299189813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45963.422299189813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45963.422299189813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45963.422299189813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45963.422299189813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45963.422299189813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45963.422299189813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45963.422299189813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45963.422299189813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45963.422299189813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45963.422299189813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45963.422299189813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45963.422299189813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45963.422299189813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45963.422299189813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45963.422299189813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45963.422299189813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45963.422299189813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45963.422299189813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45963.422299189813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45963.422299189813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45963.422299189813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45963.422299189813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45963.422299189813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45963.422299189813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45963.422299189813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45963.422299189813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45963.422299189813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45963.422299189813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45963.422299189813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45963.422299189813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45963.422299189813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45963.422299189813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45963.422299189813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45963.422299189813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45963.422299189813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45963.422299189813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45963.422299189813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45963.422299189813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45963.422299189813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45963.422299189813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45963.422299189813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45963.422299189813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45963.422299189813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45963.422299189813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45963.422299189813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45963.422299189813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45963.422299189813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45963.422299189813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45963.422299189813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45963.422299189813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45963.422299189813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45963.422299189813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45963.422299189813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45963.422299189813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45963.422299189813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45963.422299189813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45963.422299189813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45963.422299189813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45963.422299189813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45963.422299189813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45963.422299189813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45963.422299189813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45963.422299189813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45963.422299189813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45963.422299189813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45963.422299189813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45963.422299189813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45963.422299189813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45963.422299189813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45963.422299189813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45963.422299189813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45963.422299189813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45963.422299189813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45963.422299189813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45963.422299189813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45963.422299189813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45963.422299189813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45963.422299189813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45963.422299189813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45963.422299189813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45963.422299189813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45963.422299189813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45963.422299189813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45963.422299189813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45963.422299189813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45963.422299189813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45963.422299189813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45963.422299189813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45963.422299189813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45963.422299189813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45963.422299189813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45963.422299189813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45963.422299189813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45963.422299189813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45963.422299189813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45963.422299189813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45963.422299189813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45963.422299189813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45963.422299189813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45963.422299189813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45963.422299189813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45963.422299189813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45963.422299189813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45963.422299189813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45963.422299189813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45963.422299189813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45963.422299189813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45963.422299189813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45963.422299189813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45963.422299189813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45963.422299189813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45963.422299189813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45963.422299189813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45963.422299189813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45963.422299189813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45963.422299189813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45963.422299189813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45963.422299189813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45963.422299189813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45963.422299189813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45963.422299189813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45963.422299189813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45963.422299189813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45963.422299189813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45963.422299189813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45963.422299189813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45963.422299189813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45963.422299189813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45963.422299189813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45963.422299189813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45963.422299189813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45963.422299189813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45963.422299189813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45963.422299189813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45963.422299189813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45963.422299189813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45963.422299189813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45963.422299189813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45963.422299189813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45963.422299189813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45963.422299189813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45963.422299189813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45963.422299189813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45963.422299189813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45963.422299189813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45963.422299189813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45963.422299189813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45963.422299189813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45963.422299189813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45963.422299189813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45963.422299189813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45963.422299189813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45963.422299189813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45963.422299189813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45963.422299189813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45963.422299189813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45963.422299189813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45963.422299189813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45963.422299189813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45963.422299189813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45963.422299189813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45963.422299189813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45963.422299189813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45963.422299189813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45963.422299189813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45963.422299189813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45963.422299189813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45963.422299189813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45963.422299189813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45963.422299189813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45963.422299189813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45963.422299189813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45963.422299189813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45963.422299189813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45963.422299189813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45963.422299189813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45963.422299189813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45963.422299189813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45963.422299189813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45963.422299189813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45963.422299189813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45963.422299189813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45963.422299189813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45963.422299189813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45963.422299189813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45963.422299189813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45963.422299189813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45963.422299189813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45963.422299189813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45963.422299189813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45963.422299189813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45963.422299189813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45963.422299189813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45963.422299189813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45963.422299189813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45963.422299189813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45963.422299189813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45963.422299189813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45963.422299189813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45963.422299189813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45963.422299189813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45963.422299189813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45963.422299189813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45963.422299189813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45963.422299189813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45963.422299189813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45963.422299189813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45963.422299189813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45963.422299189813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45963.422299189813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45963.422299189813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45963.422299189813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45963.422299189813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45963.422299189813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45963.422299189813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45963.422299189813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45963.422299189813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45963.422299189813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45963.422299189813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45963.422299189813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45963.422299189813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45963.422299189813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45963.422299189813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45963.422299189813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45963.422299189813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45963.422299189813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45963.422299189813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45963.422299189813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45963.422299189813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45963.422299189813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45963.422299189813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45963.422299189813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45963.422299189813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45963.422299189813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45963.422299189813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45963.422299189813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45963.422299189813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45963.422299189813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45963.422299189813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45963.422299189813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45963.422299189813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45963.422299189813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45963.422299189813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45963.422299189813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45963.422299189813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45963.422299189813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45963.422299189813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45963.422299189813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45963.422299189813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45963.422299189813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45963.422299189813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45963.422299189813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45963.422299189813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45963.422299189813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45963.422299189813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45963.422299189813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45963.422299189813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45963.422299189813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45963.422299189813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45963.422299189813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45963.422299189813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45963.422299189813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45963.422299189813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45963.422299189813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45963.422299189813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45963.422299189813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45963.422299189813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45963.422299189813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45963.422299189813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45963.422299189813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45963.422299189813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45963.422299189813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45963.422299189813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45963.422299189813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45963.422299189813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45963.422299189813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45963.422299189813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45963.422299189813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45963.422299189813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45963.422299189813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45963.422299189813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45963.422299189813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45963.422299189813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45963.422299189813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45963.422299189813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45963.422299189813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45963.422299189813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45963.422299189813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45963.422299189813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45963.422299189813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45963.422299189813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45963.422299189813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45963.422299189813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45963.422299189813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45963.422299189813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45963.422299189813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45963.422299189813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45963.422299189813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45963.422299189813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45963.422299189813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45963.422299189813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45963.422299189813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45963.422299189813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45963.422299189813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45963.422299189813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45963.422299189813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45963.422299189813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45963.422299189813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45963.422299189813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45963.422299189813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45963.422299189813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45963.422299189813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45963.422299189813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45963.422299189813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45963.422299189813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45963.422299189813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45963.422299189813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45963.422299189813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45963.422299189813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45963.422299189813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45963.422299189813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45963.422299189813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45963.422299189813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45963.422299189813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45963.422299189813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45963.422299189813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45963.422299189813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45963.422299189813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45963.422299189813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45963.422299189813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45963.422299189813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45963.422299189813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45963.422299189813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45963.422299189813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45963.422299189813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45963.422299189813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45963.422299189813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45963.422299189813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45963.422299189813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45963.422299189813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45963.422299189813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45963.422299189813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45963.422299189813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45963.422299189813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45963.422299189813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45963.422299189813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45963.422299189813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45963.422299189813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45963.422299189813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45963.422299189813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45963.422299189813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45963.422299189813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45963.422299189813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45963.422299189813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45963.422299189813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45963.422299189813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45963.422299189813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45963.422299189813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45963.422299189813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45963.422299189813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45963.422299189813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45963.422299189813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45963.422299189813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45963.422299189813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45963.422299189813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45963.422299189813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45963.422299189813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45963.422299189813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45963.422299189813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45963.422299189813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45963.422299189813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45963.422299189813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45963.422299189813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45963.422299189813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45963.422299189813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45963.422299189813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45963.422299189813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45963.422299189813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45963.422299189813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45963.422299189813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45963.422299189813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45963.422299189813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45963.422299189813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45963.422299189813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45963.422299189813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45963.422299189813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45963.422299189813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45963.422299189813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45963.422299189813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45963.422299189813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45963.422299189813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45963.422299189813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45963.422299189813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45963.422299189813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45963.422299189813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45963.422299189813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45963.422299189813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45963.422299189813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45963.422299189813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45963.422299189813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45963.422299189813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45963.422299189813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45963.422299189813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45963.422299189813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45963.422299189813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45963.422299189813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45963.422299189813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45963.422299189813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45963.422299189813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45963.422299189813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45963.422299189813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45963.422299189813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45963.422299189813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45963.422299189813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45963.422299189813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45963.422299189813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45963.422299189813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45963.422299189813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45963.422299189813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45963.422299189813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45963.422299189813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45963.422299189813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45963.422299189813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45963.422299189813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45963.422299189813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45963.422299189813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45963.422299189813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45963.422299189813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45963.422299189813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45963.422299189813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45963.422299189813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45963.422299189813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45963.422299189813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45963.422299189813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45963.422299189813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45963.422299189813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45963.422299189813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45963.422299189813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45963.422299189813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45963.422299189813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45963.422299189813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45963.422299189813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45963.422299189813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45963.422299189813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45963.422299189813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45963.422299189813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45963.422299189813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45963.422299189813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45963.422299189813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45963.422299189813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45963.422299189813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45963.422299189813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45963.422299189813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45963.422299189813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45963.422299189813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45963.422299189813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45963.422299189813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45963.422299189813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45963.422299189813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45963.422299189813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45963.422299189813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45963.422299189813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45963.422299189813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45963.422299189813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45963.422299189813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45963.422299189813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45963.422299189813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45963.422299189813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45963.422299189813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45963.422299189813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45963.422299189813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45963.422299189813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45963.422299189813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45963.422299189813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45963.422299189813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45963.422299189813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45963.422299189813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45963.422299189813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45963.422299189813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45963.422299189813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45963.422299189813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45963.422299189813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45963.422299189813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45963.422299189813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45963.422299189813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45963.422299189813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45963.422299189813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45963.422299189813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45963.422299189813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45963.422299189813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45963.422299189813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45963.422299189813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45963.422299189813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45963.422299189813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45963.422299189813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45963.422299189813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45963.422299189813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45963.422299189813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45963.422299189813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45963.422299189813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45963.422299189813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45963.422299189813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45963.422299189813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45963.422299189813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45963.422299189813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45963.422299189813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45963.422299189813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45963.422299189813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45963.422299189813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45963.422299189813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45963.422299189813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45963.422299189813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45963.422299189813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45963.422299189813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45963.422299189813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45963.422299189813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45963.422299189813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45963.422299189813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45963.422299189813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45963.422299189813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45963.422299189813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45963.422299189813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45963.422299189813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45963.422299189813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45963.422299189813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45963.422299189813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45963.422299189813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45963.422299189813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45963.422299189813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45963.422299189813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45963.422299189813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45963.422299189813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45963.422299189813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45963.422299189813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45963.422299189813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45963.422299189813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45963.422299189813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45963.422299189813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45963.422299189813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45963.422299189813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45963.422299189813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45963.422299189813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45963.422299189813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45963.422299189813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45963.422299189813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45963.422299189813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45963.422299189813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45963.422299189813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45963.422299189813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45963.422299189813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45963.422299189813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45963.422299189813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45963.422299189813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45963.422299189813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45963.422299189813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45963.422299189813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45963.422299189813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45963.422299189813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45963.422299189813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45963.422299189813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45963.422299189813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45963.422299189813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45963.422299189813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45963.422299189813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45963.422299189813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45963.422299189813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45963.422299189813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45963.422299189813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45963.422299189813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259.94158159721701</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2.4535491898132022</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8.9787615739624016E-2</v>
      </c>
      <c r="H4" s="122">
        <v>45963.326585648145</v>
      </c>
      <c r="I4" s="118" t="str">
        <f>IFERROR(VLOOKUP(D4,DB!A:F,6,0),"")</f>
        <v>SCECO</v>
      </c>
      <c r="J4" s="118" t="str">
        <f>IFERROR(VLOOKUP(D4,DB!A:G,7,0),"")</f>
        <v>Dead</v>
      </c>
      <c r="K4" s="124" t="s">
        <v>39118</v>
      </c>
      <c r="L4" s="120" t="str">
        <f>IFERROR(VLOOKUP(D4,DB!A:I,9,0),"")</f>
        <v>Latis</v>
      </c>
    </row>
    <row r="5" spans="1:16" ht="15" customHeight="1">
      <c r="A5" s="118"/>
      <c r="B5" s="118" t="str">
        <f>IFERROR(VLOOKUP(D5,DB!A:K,11,0),"")</f>
        <v/>
      </c>
      <c r="C5" s="119"/>
      <c r="D5" s="120"/>
      <c r="E5" s="97" t="s">
        <v>39021</v>
      </c>
      <c r="F5" s="122"/>
      <c r="G5" s="123">
        <f ca="1">IFERROR(NOW()-F5,"")</f>
        <v>45963.422299189813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45963.422299189813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45963.422299189813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45963.422299189813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45963.422299189813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45963.422299189813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45963.422299189813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45963.422299189813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45963.422299189813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45963.422299189813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45963.422299189813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45963.422299189813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45963.422299189813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45963.422299189813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45963.422299189813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45963.422299189813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45963.422299189813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45963.422299189813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45963.422299189813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45963.422299189813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45963.422299189813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45963.422299189813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45963.422299189813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45963.422299189813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45963.422299189813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45963.422299189813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45963.422299189813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45963.422299189813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45963.422299189813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45963.422299189813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45963.422299189813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45963.422299189813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45963.422299189813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45963.422299189813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45963.422299189813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45963.422299189813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45963.422299189813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45963.422299189813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45963.422299189813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45963.422299189813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45963.422299189813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45963.422299189813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45963.422299189813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45963.422299189813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45963.422299189813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45963.422299189813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45963.422299189813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45963.422299189813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45963.422299189813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45963.422299189813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45963.422299189813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45963.422299189813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45963.422299189813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45963.422299189813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45963.422299189813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45963.422299189813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45963.422299189813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45963.422299189813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45963.422299189813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45963.422299189813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45963.422299189813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45963.422299189813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45963.422299189813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45963.422299189813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45963.422299189813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45963.422299189813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45963.422299189813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45963.422299189813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45963.422299189813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45963.422299189813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45963.422299189813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45963.422299189813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45963.422299189813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45963.422299189813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45963.422299189813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45963.422299189813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45963.422299189813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45963.422299189813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45963.422299189813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45963.422299189813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45963.422299189813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45963.422299189813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45963.422299189813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45963.422299189813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45963.422299189813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45963.422299189813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45963.422299189813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45963.422299189813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45963.422299189813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45963.422299189813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45963.422299189813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45963.422299189813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45963.422299189813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45963.422299189813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45963.422299189813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45963.422299189813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45963.422299189813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45963.422299189813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45963.422299189813</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45963.422299189813</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71.590238773147576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37.233421874996566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14.761188078700798</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31670</v>
      </c>
      <c r="E5" s="151" t="s">
        <v>39021</v>
      </c>
      <c r="F5" s="152">
        <v>45963.370706018519</v>
      </c>
      <c r="G5" s="153">
        <f ca="1">IFERROR(NOW()-F5,"")</f>
        <v>5.1593171294371132E-2</v>
      </c>
      <c r="H5" s="152">
        <v>45963.347175925926</v>
      </c>
      <c r="I5" s="151" t="str">
        <f>IFERROR(VLOOKUP(D5,DB!A:F,6,0),"")</f>
        <v>SCECO</v>
      </c>
      <c r="J5" s="151" t="str">
        <f>IFERROR(VLOOKUP(D5,DB!A:G,7,0),"")</f>
        <v>Vandalized</v>
      </c>
      <c r="K5" s="151" t="s">
        <v>39126</v>
      </c>
      <c r="L5" s="151" t="str">
        <f>IFERROR(VLOOKUP(D5,DB!A:I,9,0),"")</f>
        <v>Latis</v>
      </c>
    </row>
    <row r="6" spans="1:13" ht="15">
      <c r="A6" s="151" t="s">
        <v>39127</v>
      </c>
      <c r="B6" s="151" t="str">
        <f>IFERROR(VLOOKUP(D6,DB!A:K,11,0),"")</f>
        <v>R5</v>
      </c>
      <c r="C6" s="151">
        <v>2</v>
      </c>
      <c r="D6" s="151" t="s">
        <v>33328</v>
      </c>
      <c r="E6" s="151" t="s">
        <v>39021</v>
      </c>
      <c r="F6" s="152">
        <v>45963.382407407407</v>
      </c>
      <c r="G6" s="153">
        <f ca="1">IFERROR(NOW()-F6,"")</f>
        <v>3.9891782405902632E-2</v>
      </c>
      <c r="H6" s="152">
        <v>45963.371990740743</v>
      </c>
      <c r="I6" s="151" t="str">
        <f>IFERROR(VLOOKUP(D6,DB!A:F,6,0),"")</f>
        <v>Generator-SG</v>
      </c>
      <c r="J6" s="151" t="str">
        <f>IFERROR(VLOOKUP(D6,DB!A:G,7,0),"")</f>
        <v>Vandalized</v>
      </c>
      <c r="K6" s="151" t="s">
        <v>39126</v>
      </c>
      <c r="L6" s="151" t="str">
        <f>IFERROR(VLOOKUP(D6,DB!A:I,9,0),"")</f>
        <v>Latis</v>
      </c>
    </row>
    <row r="7" spans="1:13" ht="15">
      <c r="A7" s="151"/>
      <c r="B7" s="151" t="str">
        <f>IFERROR(VLOOKUP(D7,DB!A:K,11,0),"")</f>
        <v/>
      </c>
      <c r="C7" s="151"/>
      <c r="D7" s="151"/>
      <c r="E7" s="151"/>
      <c r="F7" s="152"/>
      <c r="G7" s="153">
        <f ca="1">IFERROR(NOW()-F7,"")</f>
        <v>45963.422299189813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45963.422299189813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45963.422299189813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45963.422298958336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45963.422298958336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45963.422299189813</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45963.422299189813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45963.422299189813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45963.422299189813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45963.422299189813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45963.422299189813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45963.422299189813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45963.422299189813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45963.422299189813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45963.422299189813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45963.422299189813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45963.422299189813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45963.422299189813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45963.422299189813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45963.422299189813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45963.422299189813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45963.422299189813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45963.422299189813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45963.422299189813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45963.422299189813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45963.422299189813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45963.422299189813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45963.422299189813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45963.422299189813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45963.422299189813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45963.422299189813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45963.422299189813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45963.422299189813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45963.422299189813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45963.422299189813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45963.422299189813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45963.422299189813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45963.422299189813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45963.422299189813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45963.422299189813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45963.422299189813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45963.422299189813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45963.422299189813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45963.422299189813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45963.422299189813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45963.422299189813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45963.422299189813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45963.422299189813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45963.422299189813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45963.422299189813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45963.422299189813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45963.422299189813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45963.422299189813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45963.422299189813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45963.422299189813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45963.422299189813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45963.422299189813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45963.422299189813</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45963.422299189813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45963.422299189813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45963.422299189813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45963.422299189813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45963.422299189813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45963.422299189813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45963.422299189813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45963.422299189813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45963.422299189813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45963.422299189813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45963.422299189813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45963.422299189813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45963.422299189813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45963.422299189813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45963.422299189813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45963.422299189813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45963.422299189813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45963.422299189813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45963.422299189813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45963.422299189813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45963.422299189813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45963.422299189813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45963.422299189813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45963.422299189813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45963.422299189813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45963.422299189813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45963.422299189813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45963.422299189813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45963.422299189813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45963.422299189813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45963.422299189813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45963.422299189813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45963.422299189813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45963.422299189813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45963.422299189813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45963.422299189813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45963.422299189813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45963.422299189813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45963.422299189813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45963.422299189813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45963.422299189813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45963.422299189813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45963.422299189813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45963.422299189813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45963.422299189813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45963.422299189813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45963.422299189813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45963.422299189813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45963.422299189813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45963.422299189813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45963.422299189813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45963.422299189813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45963.422299189813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45963.422299189813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45963.422299189813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45963.422299189813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45963.422299189813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45963.422299189813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45963.422299189813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45963.422299189813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45963.422299189813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45963.422299189813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45963.422299189813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45963.422299189813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45963.422299189813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45963.422299189813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45963.422299189813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45963.422299189813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45963.422299189813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45963.422299189813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45963.422299189813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45963.422299189813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45963.422299189813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45963.422299189813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45963.422299189813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45963.422299189813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45963.422299189813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45963.422299189813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45963.422299189813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45963.422299189813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45963.422299189813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45963.422299189813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45963.422299189813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45963.422299189813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45963.422299189813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45963.422299189813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45963.422299189813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45963.422299189813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45963.422299189813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45963.422299189813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45963.422299189813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45963.422299189813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45963.422299189813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45963.422299189813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45963.422299189813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45963.422299189813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45963.422299189813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45963.422299189813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45963.422299189813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45963.422299189813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45963.422299189813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45963.422299189813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45963.422299189813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45963.422299189813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45963.422299189813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45963.422299189813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45963.422299189813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45963.422299189813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45963.422299189813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45963.422299189813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45963.422299189813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45963.422299189813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45963.422299189813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45963.422299189813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45963.422299189813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45963.422299189813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45963.422299189813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45963.422299189813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45963.422299189813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45963.422299189813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45963.422299189813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45963.422299189813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45963.422299189813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45963.422299189813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45963.422299189813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45963.422299189813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45963.422299189813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45963.422299189813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45963.422299189813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45963.422299189813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45963.422299189813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45963.422299189813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45963.422299189813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45963.422299189813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45963.422299189813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45963.422299189813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45963.422299189813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45963.422299189813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45963.422299189813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45963.422299189813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45963.422299189813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45963.422299189813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45963.422299189813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45963.422299189813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45963.422299189813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45963.422299189813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45963.422299189813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45963.422299189813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45963.422299189813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45963.422299189813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45963.422299189813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45963.422299189813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45963.422299189813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45963.422299189813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45963.422299189813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45963.422299189813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45963.422299189813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45963.422299189813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45963.422299189813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45963.422299189813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45963.422299189813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45963.422299189813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45963.422299189813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45963.422299189813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45963.422299189813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45963.422299189813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45963.422299189813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45963.422299189813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45963.422299189813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45963.422299189813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45963.422299189813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45963.422299189813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45963.422299189813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45963.422299189813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45963.422299189813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45963.422299189813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45963.422299189813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45963.422299189813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45963.422299189813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45963.422299189813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45963.422299189813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45963.422299189813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45963.422299189813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45963.422299189813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45963.422299189813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45963.422299189813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45963.422299189813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45963.422299189813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45963.422299189813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45963.422299189813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45963.422299189813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45963.422299189813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45963.422299189813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45963.422299189813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45963.422299189813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45963.422299189813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45963.422299189813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45963.422299189813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45963.422299189813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45963.422299189813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45963.422299189813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45963.422299189813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45963.422299189813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45963.422299189813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45963.422299189813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45963.422299189813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45963.422299189813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45963.422299189813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45963.422299189813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45963.422299189813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45963.422299189813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45963.422299189813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45963.422299189813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45963.422299189813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45963.422299189813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45963.422299189813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45963.422299189813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45963.422299189813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45963.422299189813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45963.422299189813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45963.422299189813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45963.422299189813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45963.422299189813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45963.422299189813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45963.422299189813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45963.422299189813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45963.422299189813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45963.422299189813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45963.422299189813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45963.422299189813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45963.422299189813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45963.422299189813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45963.422299189813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45963.422299189813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45963.422299189813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45963.422299189813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45963.422299189813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45963.422299189813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45963.422299189813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45963.422299189813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45963.422299189813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45963.422299189813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45963.422299189813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45963.422299189813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45963.422299189813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45963.422299189813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45963.422299189813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45963.422299189813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45963.422299189813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45963.422299189813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45963.422299189813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45963.422299189813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45963.422299189813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45963.422299189813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45963.422299189813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45963.422299189813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45963.422299189813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45963.422299189813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45963.422299189813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45963.422299189813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45963.422299189813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45963.422299189813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45963.422299189813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45963.422299189813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45963.422299189813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45963.422299189813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45963.422299189813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45963.422299189813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45963.422299189813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45963.422299189813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45963.422299189813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45963.422299189813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45963.422299189813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45963.422299189813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45963.422299189813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45963.422299189813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45963.422299189813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45963.422299189813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45963.422299189813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45963.422299189813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45963.422299189813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45963.422299189813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45963.422299189813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45963.422299189813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45963.422299189813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45963.422299189813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45963.422299189813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45963.422299189813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45963.422299189813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45963.422299189813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45963.422299189813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45963.422299189813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45963.422299189813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45963.422299189813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45963.422299189813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45963.422299189813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45963.422299189813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45963.422299189813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45963.422299189813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45963.422299189813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45963.422299189813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45963.422299189813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45963.422299189813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45963.422299189813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45963.422299189813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45963.422299189813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45963.422299189813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45963.422299189813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45963.422299189813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45963.422299189813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45963.422299189813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45963.422299189813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45963.422299189813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45963.422299189813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45963.422299189813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45963.422299189813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45963.422299189813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45963.422299189813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45963.422299189813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45963.422299189813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45963.422299189813</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0.38018090277910233</v>
      </c>
      <c r="H2" s="106">
        <v>45963.010358796295</v>
      </c>
      <c r="I2" s="102" t="str">
        <f>IFERROR(VLOOKUP(D2,DB!A:F,6,0),"")</f>
        <v>SCECO</v>
      </c>
      <c r="J2" s="102" t="str">
        <f>IFERROR(VLOOKUP(D2,DB!A:G,7,0),"")</f>
        <v>In progress</v>
      </c>
      <c r="K2" s="107" t="s">
        <v>39130</v>
      </c>
      <c r="L2" s="108" t="str">
        <f>IFERROR(VLOOKUP(D2,DB!A:I,9,0),"")</f>
        <v>Latis</v>
      </c>
    </row>
    <row r="3" spans="1:16383" ht="31.5" customHeight="1">
      <c r="A3" s="103" t="s">
        <v>39131</v>
      </c>
      <c r="B3" s="102" t="str">
        <f>IFERROR(VLOOKUP(D3,DB!A:K,11,0),"")</f>
        <v>R6</v>
      </c>
      <c r="C3" s="104">
        <v>1</v>
      </c>
      <c r="D3" s="102" t="s">
        <v>34462</v>
      </c>
      <c r="E3" s="102" t="s">
        <v>39021</v>
      </c>
      <c r="F3" s="106">
        <v>45963.380370370367</v>
      </c>
      <c r="G3" s="76">
        <f ca="1">IFERROR(NOW()-F3,"-")</f>
        <v>4.1928587968868669E-2</v>
      </c>
      <c r="H3" s="106">
        <v>45963.374699074076</v>
      </c>
      <c r="I3" s="102" t="str">
        <f>IFERROR(VLOOKUP(D3,DB!A:F,6,0),"")</f>
        <v>SCECO</v>
      </c>
      <c r="J3" s="102" t="str">
        <f>IFERROR(VLOOKUP(D3,DB!A:G,7,0),"")</f>
        <v>Vandalized</v>
      </c>
      <c r="K3" s="107" t="s">
        <v>39132</v>
      </c>
      <c r="L3" s="108" t="str">
        <f>IFERROR(VLOOKUP(D3,DB!A:I,9,0),"")</f>
        <v>Latis</v>
      </c>
    </row>
    <row r="4" spans="1:16383" ht="31.5" customHeight="1">
      <c r="A4" s="103" t="s">
        <v>39133</v>
      </c>
      <c r="B4" s="102" t="str">
        <f>IFERROR(VLOOKUP(D4,DB!A:K,11,0),"")</f>
        <v>R6</v>
      </c>
      <c r="C4" s="104">
        <v>1</v>
      </c>
      <c r="D4" s="102" t="s">
        <v>33687</v>
      </c>
      <c r="E4" s="102" t="s">
        <v>39021</v>
      </c>
      <c r="F4" s="106">
        <v>45963.413356481484</v>
      </c>
      <c r="G4" s="76">
        <f ca="1">IFERROR(NOW()-F4,"-")</f>
        <v>8.9424768520984799E-3</v>
      </c>
      <c r="H4" s="106">
        <v>45963.407766203702</v>
      </c>
      <c r="I4" s="102" t="str">
        <f>IFERROR(VLOOKUP(D4,DB!A:F,6,0),"")</f>
        <v>SCECO</v>
      </c>
      <c r="J4" s="102" t="str">
        <f>IFERROR(VLOOKUP(D4,DB!A:G,7,0),"")</f>
        <v>Vandalized</v>
      </c>
      <c r="K4" s="107" t="s">
        <v>39134</v>
      </c>
      <c r="L4" s="108" t="str">
        <f>IFERROR(VLOOKUP(D4,DB!A:I,9,0),"")</f>
        <v>Latis</v>
      </c>
    </row>
    <row r="5" spans="1:16383" ht="31.5" customHeight="1">
      <c r="A5" s="103"/>
      <c r="B5" s="102" t="str">
        <f>IFERROR(VLOOKUP(D5,DB!A:K,11,0),"")</f>
        <v/>
      </c>
      <c r="C5" s="104"/>
      <c r="D5" s="102"/>
      <c r="E5" s="102"/>
      <c r="F5" s="106"/>
      <c r="G5" s="76">
        <f ca="1">IFERROR(NOW()-F5,"-")</f>
        <v>45963.422298958336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45963.422298958336</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45963.422298958336</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45963.422298958336</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45963.422298958336</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45963.422298958336</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45963.422298958336</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45963.422298958336</v>
      </c>
      <c r="H12" s="106"/>
      <c r="I12" s="102" t="str">
        <f>IFERROR(VLOOKUP(D12,DB!A:F,6,0),"")</f>
        <v/>
      </c>
      <c r="J12" s="102" t="str">
        <f>IFERROR(VLOOKUP(D12,DB!A:G,7,0),"")</f>
        <v/>
      </c>
      <c r="K12" s="107"/>
      <c r="L12" s="108" t="str">
        <f>IFERROR(VLOOKUP(D12,DB!A:I,9,0),"")</f>
        <v/>
      </c>
    </row>
    <row r="13" spans="1:16383" ht="31.5" customHeight="1">
      <c r="A13" s="171"/>
      <c r="B13" s="172" t="str">
        <f>IFERROR(VLOOKUP(D13,DB!A:K,11,0),"")</f>
        <v/>
      </c>
      <c r="C13" s="173"/>
      <c r="D13" s="172"/>
      <c r="E13" s="102"/>
      <c r="F13" s="174"/>
      <c r="G13" s="115">
        <f ca="1">IFERROR(NOW()-F13,"-")</f>
        <v>45963.422298958336</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45963.422298958336</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45963.422298958336</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45963.422298958336</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45963.422298958336</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45963.422298958336</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45963.422298958336</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45963.422298958336</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45963.422298958336</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45963.422298958336</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45963.422298958336</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45963.422298958336</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45963.422298958336</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45963.422298958336</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45963.422298958336</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45963.422298958336</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45963.422298958336</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45963.422298958336</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45963.422298958336</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45963.422298958336</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45963.422298958336</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45963.422298958336</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45963.422298958336</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45963.422298958336</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45963.422298958336</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45963.422298958336</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45963.422298958336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45963.422298958336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45963.422298958336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45963.422298958336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45963.422298958336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45963.422298958336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45963.422298958336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45963.422298958336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45963.422298958336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45963.422298958336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45963.422298958336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45963.422298958336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45963.422298958336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45963.422298958336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45963.422298958336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45963.422298958336</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45963.422298958336</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45963.422298958336</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45963.422298958336</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45963.422298958336</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