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43" documentId="13_ncr:1_{F6CB121F-512D-4AA6-A0C1-0FB36C537598}" xr6:coauthVersionLast="47" xr6:coauthVersionMax="47" xr10:uidLastSave="{B97224BC-CD6E-4F71-A521-3AE9158F2843}"/>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13" i="1"/>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<sst xmlns="http://schemas.openxmlformats.org/spreadsheetml/2006/main" count="179011" uniqueCount="39098">
  <si>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</si>
  <si>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</si>
  <si>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</si>
  <si>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</si>
  <si>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</si>
  <si>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</si>
  <si>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</si>
  <si>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</si>
  <si>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</si>
  <si>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</si>
  <si>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</si>
  <si>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</si>
  <si>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</si>
  <si>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</si>
  <si>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</si>
  <si>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</si>
  <si>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</si>
  <si>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</si>
  <si>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</si>
  <si>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</si>
  <si>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</si>
  <si>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</si>
  <si>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</si>
  <si>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</si>
  <si>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</si>
  <si>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</si>
  <si>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</si>
  <si>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</si>
  <si>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</si>
  <si>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</si>
  <si>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</si>
  <si>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</si>
  <si>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</si>
  <si>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</si>
  <si>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</si>
  <si>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</si>
  <si>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</si>
  <si>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</si>
  <si>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</si>
  <si>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</si>
  <si>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</si>
  <si>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</si>
  <si>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</si>
  <si>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</si>
  <si>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</si>
  <si>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</si>
  <si>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</si>
  <si>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</si>
  <si>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</si>
  <si>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</si>
  <si>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</si>
  <si>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</si>
  <si>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</si>
  <si>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</si>
  <si>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</si>
  <si>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</si>
  <si>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</si>
  <si>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</si>
  <si>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</si>
  <si>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</si>
  <si>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</si>
  <si>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</si>
  <si>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</si>
  <si>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</si>
  <si>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</si>
  <si>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</si>
  <si>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</si>
  <si>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</si>
  <si>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</si>
  <si>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</si>
  <si>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</si>
  <si>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</si>
  <si>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</si>
  <si>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</si>
  <si>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</si>
  <si>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</si>
  <si>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</si>
  <si>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</si>
  <si>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</si>
  <si>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</si>
  <si>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</si>
  <si>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</si>
  <si>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</si>
  <si>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</si>
  <si>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</si>
  <si>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</si>
  <si>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</si>
  <si>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</si>
  <si>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</si>
  <si>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</si>
  <si>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</si>
  <si>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</si>
  <si>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</si>
  <si>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</si>
  <si>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</si>
  <si>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</si>
  <si>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</si>
  <si>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</si>
  <si>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</si>
  <si>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</si>
  <si>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</si>
  <si>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</si>
  <si>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</si>
  <si>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</si>
  <si>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</si>
  <si>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</si>
  <si>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</si>
  <si>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</si>
  <si>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</si>
  <si>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</si>
  <si>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</si>
  <si>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</si>
  <si>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</si>
  <si>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</si>
  <si>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</si>
  <si>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</si>
  <si>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</si>
  <si>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</si>
  <si>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</si>
  <si>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</si>
  <si>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</si>
  <si>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</si>
  <si>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</si>
  <si>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</si>
  <si>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</si>
  <si>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</si>
  <si>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</si>
  <si>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</si>
  <si>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</si>
  <si>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</si>
  <si>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</si>
  <si>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</si>
  <si>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</si>
  <si>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</si>
  <si>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</si>
  <si>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</si>
  <si>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</si>
  <si>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</si>
  <si>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</si>
  <si>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</si>
  <si>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</si>
  <si>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</si>
  <si>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</si>
  <si>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</si>
  <si>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</si>
  <si>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</si>
  <si>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</si>
  <si>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</si>
  <si>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</si>
  <si>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</si>
  <si>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</si>
  <si>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</si>
  <si>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</si>
  <si>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</si>
  <si>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</si>
  <si>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</si>
  <si>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</si>
  <si>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</si>
  <si>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</si>
  <si>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</si>
  <si>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</si>
  <si>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</si>
  <si>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</si>
  <si>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</si>
  <si>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</si>
  <si>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</si>
  <si>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</si>
  <si>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</si>
  <si>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</si>
  <si>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</si>
  <si>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</si>
  <si>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</si>
  <si>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</si>
  <si>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</si>
  <si>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</si>
  <si>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</si>
  <si>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</si>
  <si>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</si>
  <si>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</si>
  <si>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</si>
  <si>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</si>
  <si>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</si>
  <si>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</si>
  <si>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</si>
  <si>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</si>
  <si>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</si>
  <si>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</si>
  <si>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</si>
  <si>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</si>
  <si>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</si>
  <si>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</si>
  <si>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</si>
  <si>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</si>
  <si>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</si>
  <si>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</si>
  <si>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</si>
  <si>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</si>
  <si>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</si>
  <si>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</si>
  <si>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</si>
  <si>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</si>
  <si>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</si>
  <si>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</si>
  <si>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</si>
  <si>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</si>
  <si>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</si>
  <si>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</si>
  <si>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</si>
  <si>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</si>
  <si>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</si>
  <si>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</si>
  <si>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</si>
  <si>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</si>
  <si>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</si>
  <si>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</si>
  <si>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</si>
  <si>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</si>
  <si>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</si>
  <si>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</si>
  <si>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</si>
  <si>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</si>
  <si>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</si>
  <si>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</si>
  <si>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</si>
  <si>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</si>
  <si>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</si>
  <si>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</si>
  <si>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</si>
  <si>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</si>
  <si>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</si>
  <si>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</si>
  <si>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</si>
  <si>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</si>
  <si>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</si>
  <si>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</si>
  <si>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</si>
  <si>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</si>
  <si>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</si>
  <si>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</si>
  <si>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</si>
  <si>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</si>
  <si>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</si>
  <si>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</si>
  <si>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</si>
  <si>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</si>
  <si>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</si>
  <si>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</si>
  <si>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</si>
  <si>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</si>
  <si>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</si>
  <si>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</si>
  <si>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</si>
  <si>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</si>
  <si>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</si>
  <si>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</si>
  <si>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</si>
  <si>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</si>
  <si>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</si>
  <si>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</si>
  <si>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</si>
  <si>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</si>
  <si>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</si>
  <si>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</si>
  <si>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</si>
  <si>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</si>
  <si>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</si>
  <si>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</si>
  <si>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</si>
  <si>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</si>
  <si>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</si>
  <si>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</si>
  <si>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</si>
  <si>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</si>
  <si>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</si>
  <si>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</si>
  <si>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</si>
  <si>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</si>
  <si>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</si>
  <si>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</si>
  <si>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</si>
  <si>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</si>
  <si>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</si>
  <si>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</si>
  <si>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</si>
  <si>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</si>
  <si>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</si>
  <si>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</si>
  <si>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</si>
  <si>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</si>
  <si>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</si>
  <si>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</si>
  <si>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</si>
  <si>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</si>
  <si>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</si>
  <si>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</si>
  <si>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</si>
  <si>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</si>
  <si>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</si>
  <si>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</si>
  <si>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</si>
  <si>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</si>
  <si>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</si>
  <si>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</si>
  <si>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</si>
  <si>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</si>
  <si>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</si>
  <si>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</si>
  <si>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</si>
  <si>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</si>
  <si>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</si>
  <si>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</si>
  <si>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</si>
  <si>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</si>
  <si>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</si>
  <si>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</si>
  <si>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</si>
  <si>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</si>
  <si>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</si>
  <si>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</si>
  <si>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</si>
  <si>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</si>
  <si>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</si>
  <si>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</si>
  <si>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</si>
  <si>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</si>
  <si>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</si>
  <si>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</si>
  <si>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</si>
  <si>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</si>
  <si>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</si>
  <si>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</si>
  <si>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</si>
  <si>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</si>
  <si>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</si>
  <si>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</si>
  <si>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</si>
  <si>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</si>
  <si>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</si>
  <si>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</si>
  <si>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</si>
  <si>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</si>
  <si>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</si>
  <si>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</si>
  <si>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</si>
  <si>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</si>
  <si>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</si>
  <si>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</si>
  <si>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</si>
  <si>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</si>
  <si>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</si>
  <si>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</si>
  <si>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</si>
  <si>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</si>
  <si>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</si>
  <si>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</si>
  <si>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</si>
  <si>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</si>
  <si>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</si>
  <si>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</si>
  <si>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</si>
  <si>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</si>
  <si>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</si>
  <si>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</si>
  <si>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</si>
  <si>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</si>
  <si>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</si>
  <si>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</si>
  <si>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</si>
  <si>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</si>
  <si>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</si>
  <si>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</si>
  <si>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</si>
  <si>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</si>
  <si>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</si>
  <si>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</si>
  <si>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</si>
  <si>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</si>
  <si>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</si>
  <si>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</si>
  <si>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</si>
  <si>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</si>
  <si>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</si>
  <si>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</si>
  <si>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</si>
  <si>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</si>
  <si>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</si>
  <si>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</si>
  <si>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</si>
  <si>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</si>
  <si>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</si>
  <si>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</si>
  <si>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</si>
  <si>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</si>
  <si>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</si>
  <si>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</si>
  <si>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</si>
  <si>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</si>
  <si>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</si>
  <si>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</si>
  <si>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</si>
  <si>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</si>
  <si>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</si>
  <si>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</si>
  <si>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</si>
  <si>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</si>
  <si>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</si>
  <si>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</si>
  <si>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</si>
  <si>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</si>
  <si>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</si>
  <si>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</si>
  <si>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</si>
  <si>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</si>
  <si>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</si>
  <si>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</si>
  <si>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</si>
  <si>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</si>
  <si>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</si>
  <si>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</si>
  <si>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</si>
  <si>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</si>
  <si>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</si>
  <si>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</si>
  <si>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</si>
  <si>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</si>
  <si>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</si>
  <si>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</si>
  <si>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</si>
  <si>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</si>
  <si>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</si>
  <si>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</si>
  <si>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</si>
  <si>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</si>
  <si>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</si>
  <si>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</si>
  <si>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</si>
  <si>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</si>
  <si>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</si>
  <si>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</si>
  <si>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</si>
  <si>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</si>
  <si>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</si>
  <si>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</si>
  <si>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</si>
  <si>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</si>
  <si>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</si>
  <si>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</si>
  <si>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</si>
  <si>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</si>
  <si>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</si>
  <si>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</si>
  <si>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</si>
  <si>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</si>
  <si>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</si>
  <si>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</si>
  <si>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</si>
  <si>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</si>
  <si>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</si>
  <si>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</si>
  <si>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</si>
  <si>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</si>
  <si>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</si>
  <si>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</si>
  <si>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</si>
  <si>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</si>
  <si>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</si>
  <si>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</si>
  <si>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</si>
  <si>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</si>
  <si>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</si>
  <si>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</si>
  <si>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</si>
  <si>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</si>
  <si>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</si>
  <si>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</si>
  <si>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</si>
  <si>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</si>
  <si>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</si>
  <si>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</si>
  <si>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</si>
  <si>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</si>
  <si>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</si>
  <si>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</si>
  <si>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</si>
  <si>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</si>
  <si>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</si>
  <si>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</si>
  <si>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</si>
  <si>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</si>
  <si>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</si>
  <si>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</si>
  <si>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</si>
  <si>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</si>
  <si>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</si>
  <si>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</si>
  <si>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</si>
  <si>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</si>
  <si>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</si>
  <si>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</si>
  <si>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</si>
  <si>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</si>
  <si>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</si>
  <si>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</si>
  <si>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</si>
  <si>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</si>
  <si>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</si>
  <si>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</si>
  <si>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</si>
  <si>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</si>
  <si>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</si>
  <si>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</si>
  <si>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</si>
  <si>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</si>
  <si>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</si>
  <si>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</si>
  <si>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</si>
  <si>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</si>
  <si>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</si>
  <si>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</si>
  <si>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</si>
  <si>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</si>
  <si>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</si>
  <si>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</si>
  <si>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</si>
  <si>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</si>
  <si>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</si>
  <si>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</si>
  <si>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</si>
  <si>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</si>
  <si>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</si>
  <si>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</si>
  <si>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</si>
  <si>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</si>
  <si>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</si>
  <si>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</si>
  <si>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</si>
  <si>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</si>
  <si>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</si>
  <si>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</si>
  <si>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</si>
  <si>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</si>
  <si>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</si>
  <si>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</si>
  <si>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</si>
  <si>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</si>
  <si>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</si>
  <si>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</si>
  <si>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</si>
  <si>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</si>
  <si>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</si>
  <si>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</si>
  <si>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</si>
  <si>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</si>
  <si>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</si>
  <si>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</si>
  <si>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</si>
  <si>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</si>
  <si>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</si>
  <si>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</si>
  <si>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</si>
  <si>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</si>
  <si>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</si>
  <si>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</si>
  <si>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</si>
  <si>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</si>
  <si>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</si>
  <si>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</si>
  <si>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</si>
  <si>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</si>
  <si>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</si>
  <si>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</si>
  <si>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</si>
  <si>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</si>
  <si>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</si>
  <si>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</si>
  <si>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</si>
  <si>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</si>
  <si>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</si>
  <si>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</si>
  <si>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</si>
  <si>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</si>
  <si>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</si>
  <si>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</si>
  <si>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</si>
  <si>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</si>
  <si>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</si>
  <si>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</si>
  <si>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</si>
  <si>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</si>
  <si>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</si>
  <si>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</si>
  <si>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</si>
  <si>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</si>
  <si>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</si>
  <si>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</si>
  <si>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</si>
  <si>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</si>
  <si>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</si>
  <si>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</si>
  <si>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</si>
  <si>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</si>
  <si>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</si>
  <si>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</si>
  <si>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</si>
  <si>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</si>
  <si>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</si>
  <si>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</si>
  <si>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</si>
  <si>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</si>
  <si>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</si>
  <si>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</si>
  <si>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</si>
  <si>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</si>
  <si>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</si>
  <si>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</si>
  <si>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</si>
  <si>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</si>
  <si>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</si>
  <si>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</si>
  <si>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</si>
  <si>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</si>
  <si>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</si>
  <si>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</si>
  <si>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</si>
  <si>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</si>
  <si>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</si>
  <si>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</si>
  <si>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</si>
  <si>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</si>
  <si>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</si>
  <si>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</si>
  <si>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</si>
  <si>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</si>
  <si>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</si>
  <si>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</si>
  <si>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</si>
  <si>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</si>
  <si>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</si>
  <si>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</si>
  <si>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</si>
  <si>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</si>
  <si>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</si>
  <si>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</si>
  <si>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</si>
  <si>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</si>
  <si>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</si>
  <si>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</si>
  <si>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</si>
  <si>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</si>
  <si>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</si>
  <si>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</si>
  <si>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</si>
  <si>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</si>
  <si>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</si>
  <si>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</si>
  <si>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</si>
  <si>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</si>
  <si>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</si>
  <si>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</si>
  <si>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</si>
  <si>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</si>
  <si>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</si>
  <si>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</si>
  <si>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</si>
  <si>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</si>
  <si>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</si>
  <si>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</si>
  <si>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</si>
  <si>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</si>
  <si>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</si>
  <si>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</si>
  <si>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</si>
  <si>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</si>
  <si>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</si>
  <si>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</si>
  <si>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</si>
  <si>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</si>
  <si>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</si>
  <si>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</si>
  <si>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</si>
  <si>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</si>
  <si>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</si>
  <si>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</si>
  <si>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</si>
  <si>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</si>
  <si>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</si>
  <si>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</si>
  <si>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</si>
  <si>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</si>
  <si>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</si>
  <si>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</si>
  <si>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</si>
  <si>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</si>
  <si>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</si>
  <si>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</si>
  <si>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</si>
  <si>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</si>
  <si>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</si>
  <si>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</si>
  <si>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</si>
  <si>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</si>
  <si>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</si>
  <si>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</si>
  <si>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</si>
  <si>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</si>
  <si>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</si>
  <si>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</si>
  <si>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</si>
  <si>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</si>
  <si>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</si>
  <si>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</si>
  <si>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</si>
  <si>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</si>
  <si>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</si>
  <si>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</si>
  <si>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</si>
  <si>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</si>
  <si>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</si>
  <si>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</si>
  <si>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</si>
  <si>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</si>
  <si>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</si>
  <si>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</si>
  <si>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</si>
  <si>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</si>
  <si>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</si>
  <si>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</si>
  <si>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</si>
  <si>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</si>
  <si>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</si>
  <si>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</si>
  <si>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</si>
  <si>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</si>
  <si>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</si>
  <si>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</si>
  <si>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</si>
  <si>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</si>
  <si>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</si>
  <si>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</si>
  <si>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</si>
  <si>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</si>
  <si>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</si>
  <si>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</si>
  <si>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</si>
  <si>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</si>
  <si>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</si>
  <si>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</si>
  <si>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</si>
  <si>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</si>
  <si>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</si>
  <si>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</si>
  <si>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</si>
  <si>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</si>
  <si>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</si>
  <si>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</si>
  <si>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</si>
  <si>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</si>
  <si>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</si>
  <si>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</si>
  <si>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</si>
  <si>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</si>
  <si>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</si>
  <si>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</si>
  <si>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</si>
  <si>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</si>
  <si>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</si>
  <si>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</si>
  <si>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</si>
  <si>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</si>
  <si>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</si>
  <si>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</si>
  <si>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</si>
  <si>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</si>
  <si>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</si>
  <si>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</si>
  <si>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</si>
  <si>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</si>
  <si>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</si>
  <si>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</si>
  <si>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</si>
  <si>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</si>
  <si>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</si>
  <si>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</si>
  <si>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</si>
  <si>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</si>
  <si>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</si>
  <si>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</si>
  <si>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</si>
  <si>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</si>
  <si>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</si>
  <si>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</si>
  <si>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</si>
  <si>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</si>
  <si>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</si>
  <si>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</si>
  <si>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</si>
  <si>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</si>
  <si>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</si>
  <si>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</si>
  <si>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</si>
  <si>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</si>
  <si>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</si>
  <si>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</si>
  <si>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</si>
  <si>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</si>
  <si>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</si>
  <si>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</si>
  <si>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</si>
  <si>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</si>
  <si>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</si>
  <si>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</si>
  <si>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</si>
  <si>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</si>
  <si>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</si>
  <si>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</si>
  <si>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</si>
  <si>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</si>
  <si>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</si>
  <si>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</si>
  <si>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</si>
  <si>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</si>
  <si>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</si>
  <si>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</si>
  <si>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</si>
  <si>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</si>
  <si>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</si>
  <si>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</si>
  <si>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</si>
  <si>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</si>
  <si>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</si>
  <si>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</si>
  <si>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</si>
  <si>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</si>
  <si>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</si>
  <si>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</si>
  <si>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</si>
  <si>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</si>
  <si>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</si>
  <si>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</si>
  <si>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</si>
  <si>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</si>
  <si>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</si>
  <si>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</si>
  <si>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</si>
  <si>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</si>
  <si>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</si>
  <si>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</si>
  <si>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</si>
  <si>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</si>
  <si>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</si>
  <si>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</si>
  <si>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</si>
  <si>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</si>
  <si>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</si>
  <si>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</si>
  <si>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</si>
  <si>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</si>
  <si>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</si>
  <si>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</si>
  <si>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</si>
  <si>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</si>
  <si>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</si>
  <si>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</si>
  <si>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</si>
  <si>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</si>
  <si>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</si>
  <si>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</si>
  <si>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</si>
  <si>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</si>
  <si>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</si>
  <si>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</si>
  <si>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</si>
  <si>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</si>
  <si>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</si>
  <si>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</si>
  <si>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</si>
  <si>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</si>
  <si>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</si>
  <si>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</si>
  <si>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</si>
  <si>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</si>
  <si>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</si>
  <si>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</si>
  <si>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</si>
  <si>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</si>
  <si>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</si>
  <si>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</si>
  <si>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</si>
  <si>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</si>
  <si>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</si>
  <si>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</si>
  <si>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</si>
  <si>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</si>
  <si>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</si>
  <si>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</si>
  <si>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</si>
  <si>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</si>
  <si>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</si>
  <si>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</si>
  <si>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</si>
  <si>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</si>
  <si>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</si>
  <si>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</si>
  <si>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</si>
  <si>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</si>
  <si>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</si>
  <si>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</si>
  <si>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</si>
  <si>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</si>
  <si>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</si>
  <si>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</si>
  <si>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</si>
  <si>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</si>
  <si>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</si>
  <si>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</si>
  <si>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</si>
  <si>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</si>
  <si>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</si>
  <si>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</si>
  <si>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</si>
  <si>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</si>
  <si>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</si>
  <si>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</si>
  <si>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</si>
  <si>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</si>
  <si>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</si>
  <si>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</si>
  <si>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</si>
  <si>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</si>
  <si>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</si>
  <si>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</si>
  <si>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</si>
  <si>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</si>
  <si>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</si>
  <si>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</si>
  <si>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</si>
  <si>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</si>
  <si>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</si>
  <si>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</si>
  <si>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</si>
  <si>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</si>
  <si>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</si>
  <si>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</si>
  <si>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</si>
  <si>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</si>
  <si>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</si>
  <si>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</si>
  <si>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</si>
  <si>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</si>
  <si>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</si>
  <si>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</si>
  <si>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</si>
  <si>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</si>
  <si>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</si>
  <si>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</si>
  <si>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</si>
  <si>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</si>
  <si>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</si>
  <si>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</si>
  <si>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</si>
  <si>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</si>
  <si>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</si>
  <si>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</si>
  <si>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</si>
  <si>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</si>
  <si>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</si>
  <si>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</si>
  <si>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</si>
  <si>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</si>
  <si>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</si>
  <si>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</si>
  <si>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</si>
  <si>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</si>
  <si>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</si>
  <si>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</si>
  <si>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</si>
  <si>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</si>
  <si>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</si>
  <si>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</si>
  <si>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</si>
  <si>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</si>
  <si>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</si>
  <si>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</si>
  <si>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</si>
  <si>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</si>
  <si>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</si>
  <si>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</si>
  <si>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</si>
  <si>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</si>
  <si>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</si>
  <si>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</si>
  <si>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</si>
  <si>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</si>
  <si>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</si>
  <si>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</si>
  <si>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</si>
  <si>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</si>
  <si>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</si>
  <si>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</si>
  <si>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</si>
  <si>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</si>
  <si>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</si>
  <si>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</si>
  <si>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</si>
  <si>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</si>
  <si>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</si>
  <si>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</si>
  <si>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</si>
  <si>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</si>
  <si>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</si>
  <si>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</si>
  <si>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</si>
  <si>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</si>
  <si>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</si>
  <si>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</si>
  <si>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</si>
  <si>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</si>
  <si>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</si>
  <si>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</si>
  <si>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</si>
  <si>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</si>
  <si>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</si>
  <si>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</si>
  <si>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</si>
  <si>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</si>
  <si>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</si>
  <si>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</si>
  <si>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</si>
  <si>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</si>
  <si>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</si>
  <si>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</si>
  <si>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</si>
  <si>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</si>
  <si>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</si>
  <si>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</si>
  <si>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</si>
  <si>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</si>
  <si>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</si>
  <si>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</si>
  <si>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</si>
  <si>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</si>
  <si>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</si>
  <si>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</si>
  <si>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</si>
  <si>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</si>
  <si>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</si>
  <si>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</si>
  <si>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</si>
  <si>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</si>
  <si>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</si>
  <si>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</si>
  <si>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</si>
  <si>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</si>
  <si>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</si>
  <si>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</si>
  <si>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</si>
  <si>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</si>
  <si>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</si>
  <si>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</si>
  <si>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</si>
  <si>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</si>
  <si>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</si>
  <si>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</si>
  <si>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</si>
  <si>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</si>
  <si>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</si>
  <si>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</si>
  <si>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</si>
  <si>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</si>
  <si>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</si>
  <si>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</si>
  <si>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</si>
  <si>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</si>
  <si>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</si>
  <si>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</si>
  <si>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</si>
  <si>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</si>
  <si>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</si>
  <si>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</si>
  <si>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</si>
  <si>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</si>
  <si>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</si>
  <si>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</si>
  <si>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</si>
  <si>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</si>
  <si>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</si>
  <si>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</si>
  <si>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</si>
  <si>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</si>
  <si>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</si>
  <si>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</si>
  <si>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</si>
  <si>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</si>
  <si>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</si>
  <si>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</si>
  <si>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</si>
  <si>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</si>
  <si>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</si>
  <si>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</si>
  <si>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</si>
  <si>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</si>
  <si>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</si>
  <si>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</si>
  <si>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</si>
  <si>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</si>
  <si>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</si>
  <si>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</si>
  <si>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</si>
  <si>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</si>
  <si>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</si>
  <si>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</si>
  <si>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</si>
  <si>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</si>
  <si>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</si>
  <si>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</si>
  <si>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</si>
  <si>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</si>
  <si>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</si>
  <si>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</si>
  <si>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</si>
  <si>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</si>
  <si>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</si>
  <si>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</si>
  <si>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</si>
  <si>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</si>
  <si>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</si>
  <si>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</si>
  <si>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</si>
  <si>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</si>
  <si>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</si>
  <si>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</si>
  <si>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</si>
  <si>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</si>
  <si>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</si>
  <si>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</si>
  <si>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</si>
  <si>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</si>
  <si>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</si>
  <si>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</si>
  <si>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</si>
  <si>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</si>
  <si>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</si>
  <si>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</si>
  <si>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</si>
  <si>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</si>
  <si>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</si>
  <si>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</si>
  <si>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</si>
  <si>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</si>
  <si>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</si>
  <si>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</si>
  <si>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</si>
  <si>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</si>
  <si>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</si>
  <si>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</si>
  <si>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</si>
  <si>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</si>
  <si>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</si>
  <si>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</si>
  <si>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</si>
  <si>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</si>
  <si>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</si>
  <si>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</si>
  <si>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</si>
  <si>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</si>
  <si>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</si>
  <si>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</si>
  <si>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</si>
  <si>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</si>
  <si>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</si>
  <si>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</si>
  <si>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</si>
  <si>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</si>
  <si>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</si>
  <si>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</si>
  <si>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</si>
  <si>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</si>
  <si>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</si>
  <si>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</si>
  <si>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</si>
  <si>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</si>
  <si>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</si>
  <si>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</si>
  <si>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</si>
  <si>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</si>
  <si>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</si>
  <si>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</si>
  <si>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</si>
  <si>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</si>
  <si>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</si>
  <si>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</si>
  <si>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</si>
  <si>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</si>
  <si>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</si>
  <si>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</si>
  <si>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</si>
  <si>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</si>
  <si>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</si>
  <si>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</si>
  <si>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</si>
  <si>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</si>
  <si>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</si>
  <si>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</si>
  <si>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</si>
  <si>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</si>
  <si>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</si>
  <si>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</si>
  <si>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</si>
  <si>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</si>
  <si>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</si>
  <si>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</si>
  <si>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</si>
  <si>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</si>
  <si>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</si>
  <si>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</si>
  <si>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</si>
  <si>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</si>
  <si>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</si>
  <si>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</si>
  <si>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</si>
  <si>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</si>
  <si>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</si>
  <si>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</si>
  <si>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</si>
  <si>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</si>
  <si>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</si>
  <si>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</si>
  <si>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</si>
  <si>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</si>
  <si>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</si>
  <si>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</si>
  <si>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</si>
  <si>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</si>
  <si>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</si>
  <si>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</si>
  <si>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</si>
  <si>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</si>
  <si>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</si>
  <si>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</si>
  <si>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</si>
  <si>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</si>
  <si>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</si>
  <si>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</si>
  <si>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</si>
  <si>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</si>
  <si>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</si>
  <si>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</si>
  <si>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</si>
  <si>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</si>
  <si>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</si>
  <si>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</si>
  <si>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</si>
  <si>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</si>
  <si>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</si>
  <si>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</si>
  <si>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</si>
  <si>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</si>
  <si>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</si>
  <si>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</si>
  <si>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</si>
  <si>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</si>
  <si>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</si>
  <si>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</si>
  <si>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</si>
  <si>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</si>
  <si>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</si>
  <si>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</si>
  <si>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</si>
  <si>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</si>
  <si>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</si>
  <si>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</si>
  <si>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</si>
  <si>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</si>
  <si>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</si>
  <si>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</si>
  <si>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</si>
  <si>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</si>
  <si>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</si>
  <si>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</si>
  <si>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</si>
  <si>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</si>
  <si>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</si>
  <si>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</si>
  <si>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</si>
  <si>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</si>
  <si>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</si>
  <si>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</si>
  <si>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</si>
  <si>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</si>
  <si>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</si>
  <si>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</si>
  <si>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</si>
  <si>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</si>
  <si>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</si>
  <si>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</si>
  <si>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</si>
  <si>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</si>
  <si>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</si>
  <si>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</si>
  <si>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</si>
  <si>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</si>
  <si>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</si>
  <si>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</si>
  <si>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</si>
  <si>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</si>
  <si>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</si>
  <si>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</si>
  <si>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</si>
  <si>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</si>
  <si>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</si>
  <si>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</si>
  <si>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</si>
  <si>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</si>
  <si>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</si>
  <si>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</si>
  <si>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</si>
  <si>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</si>
  <si>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</si>
  <si>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</si>
  <si>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</si>
  <si>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</si>
  <si>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</si>
  <si>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</si>
  <si>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</si>
  <si>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</si>
  <si>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</si>
  <si>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</si>
  <si>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</si>
  <si>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</si>
  <si>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</si>
  <si>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</si>
  <si>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</si>
  <si>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</si>
  <si>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</si>
  <si>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</si>
  <si>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</si>
  <si>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</si>
  <si>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</si>
  <si>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</si>
  <si>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</si>
  <si>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</si>
  <si>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</si>
  <si>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</si>
  <si>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</si>
  <si>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</si>
  <si>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</si>
  <si>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</si>
  <si>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</si>
  <si>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</si>
  <si>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</si>
  <si>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</si>
  <si>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</si>
  <si>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</si>
  <si>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</si>
  <si>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</si>
  <si>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</si>
  <si>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</si>
  <si>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</si>
  <si>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</si>
  <si>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</si>
  <si>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</si>
  <si>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</si>
  <si>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</si>
  <si>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</si>
  <si>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</si>
  <si>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</si>
  <si>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</si>
  <si>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</si>
  <si>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</si>
  <si>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</si>
  <si>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</si>
  <si>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</si>
  <si>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</si>
  <si>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</si>
  <si>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</si>
  <si>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</si>
  <si>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</si>
  <si>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</si>
  <si>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</si>
  <si>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</si>
  <si>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</si>
  <si>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</si>
  <si>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</si>
  <si>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</si>
  <si>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</si>
  <si>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</si>
  <si>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</si>
  <si>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</si>
  <si>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</si>
  <si>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</si>
  <si>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</si>
  <si>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</si>
  <si>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</si>
  <si>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</si>
  <si>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</si>
  <si>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</si>
  <si>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</si>
  <si>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</si>
  <si>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</si>
  <si>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</si>
  <si>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</si>
  <si>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</si>
  <si>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</si>
  <si>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</si>
  <si>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</si>
  <si>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</si>
  <si>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</si>
  <si>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</si>
  <si>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</si>
  <si>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</si>
  <si>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</si>
  <si>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</si>
  <si>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</si>
  <si>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</si>
  <si>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</si>
  <si>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</si>
  <si>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</si>
  <si>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</si>
  <si>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</si>
  <si>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</si>
  <si>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</si>
  <si>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</si>
  <si>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</si>
  <si>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</si>
  <si>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</si>
  <si>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</si>
  <si>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</si>
  <si>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</si>
  <si>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</si>
  <si>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</si>
  <si>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</si>
  <si>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</si>
  <si>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</si>
  <si>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</si>
  <si>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</si>
  <si>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</si>
  <si>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</si>
  <si>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</si>
  <si>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</si>
  <si>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</si>
  <si>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</si>
  <si>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</si>
  <si>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</si>
  <si>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</si>
  <si>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</si>
  <si>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</si>
  <si>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</si>
  <si>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</si>
  <si>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</si>
  <si>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</si>
  <si>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</si>
  <si>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</si>
  <si>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</si>
  <si>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</si>
  <si>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</si>
  <si>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</si>
  <si>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</si>
  <si>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</si>
  <si>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</si>
  <si>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</si>
  <si>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</si>
  <si>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</si>
  <si>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</si>
  <si>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</si>
  <si>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</si>
  <si>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</si>
  <si>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</si>
  <si>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</si>
  <si>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</si>
  <si>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</si>
  <si>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</si>
  <si>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</si>
  <si>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</si>
  <si>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</si>
  <si>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</si>
  <si>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</si>
  <si>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</si>
  <si>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</si>
  <si>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</si>
  <si>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</si>
  <si>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</si>
  <si>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</si>
  <si>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</si>
  <si>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</si>
  <si>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</si>
  <si>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</si>
  <si>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</si>
  <si>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</si>
  <si>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</si>
  <si>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</si>
  <si>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</si>
  <si>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</si>
  <si>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</si>
  <si>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</si>
  <si>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</si>
  <si>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</si>
  <si>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</si>
  <si>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</si>
  <si>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</si>
  <si>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</si>
  <si>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</si>
  <si>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</si>
  <si>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</si>
  <si>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</si>
  <si>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</si>
  <si>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</si>
  <si>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</si>
  <si>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</si>
  <si>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</si>
  <si>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</si>
  <si>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</si>
  <si>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</si>
  <si>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</si>
  <si>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</si>
  <si>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</si>
  <si>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</si>
  <si>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</si>
  <si>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</si>
  <si>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</si>
  <si>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</si>
  <si>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</si>
  <si>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</si>
  <si>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</si>
  <si>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</si>
  <si>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</si>
  <si>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</si>
  <si>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</si>
  <si>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</si>
  <si>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</si>
  <si>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</si>
  <si>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</si>
  <si>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</si>
  <si>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</si>
  <si>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</si>
  <si>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</si>
  <si>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</si>
  <si>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</si>
  <si>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</si>
  <si>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</si>
  <si>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</si>
  <si>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</si>
  <si>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</si>
  <si>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</si>
  <si>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</si>
  <si>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</si>
  <si>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</si>
  <si>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</si>
  <si>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</si>
  <si>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</si>
  <si>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</si>
  <si>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</si>
  <si>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</si>
  <si>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</si>
  <si>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</si>
  <si>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</si>
  <si>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</si>
  <si>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</si>
  <si>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</si>
  <si>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</si>
  <si>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</si>
  <si>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</si>
  <si>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</si>
  <si>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</si>
  <si>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</si>
  <si>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</si>
  <si>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</si>
  <si>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</si>
  <si>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</si>
  <si>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</si>
  <si>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</si>
  <si>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</si>
  <si>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</si>
  <si>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</si>
  <si>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</si>
  <si>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</si>
  <si>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</si>
  <si>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</si>
  <si>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</si>
  <si>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</si>
  <si>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</si>
  <si>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</si>
  <si>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</si>
  <si>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</si>
  <si>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</si>
  <si>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</si>
  <si>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</si>
  <si>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</si>
  <si>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</si>
  <si>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</si>
  <si>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</si>
  <si>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</si>
  <si>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</si>
  <si>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</si>
  <si>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</si>
  <si>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</si>
  <si>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</si>
  <si>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</si>
  <si>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</si>
  <si>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</si>
  <si>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</si>
  <si>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</si>
  <si>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</si>
  <si>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</si>
  <si>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</si>
  <si>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</si>
  <si>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</si>
  <si>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</si>
  <si>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</si>
  <si>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</si>
  <si>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</si>
  <si>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</si>
  <si>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</si>
  <si>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</si>
  <si>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</si>
  <si>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</si>
  <si>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</si>
  <si>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</si>
  <si>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</si>
  <si>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</si>
  <si>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</si>
  <si>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</si>
  <si>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</si>
  <si>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</si>
  <si>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</si>
  <si>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</si>
  <si>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</si>
  <si>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</si>
  <si>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</si>
  <si>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</si>
  <si>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</si>
  <si>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</si>
  <si>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</si>
  <si>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</si>
  <si>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</si>
  <si>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</si>
  <si>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</si>
  <si>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</si>
  <si>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</si>
  <si>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</si>
  <si>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</si>
  <si>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</si>
  <si>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</si>
  <si>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</si>
  <si>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</si>
  <si>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</si>
  <si>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</si>
  <si>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</si>
  <si>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</si>
  <si>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</si>
  <si>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</si>
  <si>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</si>
  <si>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</si>
  <si>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</si>
  <si>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</si>
  <si>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</si>
  <si>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</si>
  <si>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</si>
  <si>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</si>
  <si>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</si>
  <si>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</si>
  <si>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</si>
  <si>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</si>
  <si>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</si>
  <si>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</si>
  <si>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</si>
  <si>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</si>
  <si>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</si>
  <si>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</si>
  <si>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</si>
  <si>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</si>
  <si>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</si>
  <si>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</si>
  <si>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</si>
  <si>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</si>
  <si>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</si>
  <si>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</si>
  <si>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</si>
  <si>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</si>
  <si>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</si>
  <si>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</si>
  <si>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</si>
  <si>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</si>
  <si>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</si>
  <si>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</si>
  <si>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</si>
  <si>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</si>
  <si>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</si>
  <si>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</si>
  <si>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</si>
  <si>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</si>
  <si>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</si>
  <si>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</si>
  <si>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</si>
  <si>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</si>
  <si>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</si>
  <si>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</si>
  <si>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</si>
  <si>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</si>
  <si>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</si>
  <si>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</si>
  <si>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</si>
  <si>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</si>
  <si>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</si>
  <si>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</si>
  <si>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</si>
  <si>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</si>
  <si>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</si>
  <si>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</si>
  <si>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</si>
  <si>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</si>
  <si>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</si>
  <si>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</si>
  <si>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</si>
  <si>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</si>
  <si>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</si>
  <si>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</si>
  <si>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</si>
  <si>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</si>
  <si>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</si>
  <si>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</si>
  <si>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</si>
  <si>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</si>
  <si>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</si>
  <si>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</si>
  <si>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</si>
  <si>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</si>
  <si>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</si>
  <si>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</si>
  <si>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</si>
  <si>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</si>
  <si>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</si>
  <si>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</si>
  <si>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</si>
  <si>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</si>
  <si>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</si>
  <si>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</si>
  <si>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</si>
  <si>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</si>
  <si>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</si>
  <si>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</si>
  <si>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</si>
  <si>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</si>
  <si>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</si>
  <si>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</si>
  <si>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</si>
  <si>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</si>
  <si>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</si>
  <si>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</si>
  <si>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</si>
  <si>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</si>
  <si>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</si>
  <si>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</si>
  <si>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</si>
  <si>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</si>
  <si>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</si>
  <si>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</si>
  <si>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</si>
  <si>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</si>
  <si>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</si>
  <si>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</si>
  <si>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</si>
  <si>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</si>
  <si>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</si>
  <si>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</si>
  <si>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</si>
  <si>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</si>
  <si>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</si>
  <si>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</si>
  <si>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</si>
  <si>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</si>
  <si>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</si>
  <si>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</si>
  <si>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</si>
  <si>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</si>
  <si>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</si>
  <si>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</si>
  <si>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</si>
  <si>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</si>
  <si>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</si>
  <si>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</si>
  <si>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</si>
  <si>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</si>
  <si>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</si>
  <si>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</si>
  <si>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</si>
  <si>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</si>
  <si>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</si>
  <si>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</si>
  <si>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</si>
  <si>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</si>
  <si>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</si>
  <si>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</si>
  <si>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</si>
  <si>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</si>
  <si>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</si>
  <si>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</si>
  <si>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</si>
  <si>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</si>
  <si>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</si>
  <si>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</si>
  <si>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</si>
  <si>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</si>
  <si>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</si>
  <si>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</si>
  <si>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</si>
  <si>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</si>
  <si>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</si>
  <si>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</si>
  <si>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</si>
  <si>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</si>
  <si>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</si>
  <si>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</si>
  <si>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</si>
  <si>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</si>
  <si>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</si>
  <si>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</si>
  <si>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</si>
  <si>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</si>
  <si>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</si>
  <si>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</si>
  <si>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</si>
  <si>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</si>
  <si>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</si>
  <si>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</si>
  <si>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</si>
  <si>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</si>
  <si>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</si>
  <si>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</si>
  <si>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</si>
  <si>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</si>
  <si>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</si>
  <si>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</si>
  <si>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</si>
  <si>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</si>
  <si>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</si>
  <si>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</si>
  <si>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</si>
  <si>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</si>
  <si>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</si>
  <si>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</si>
  <si>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</si>
  <si>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</si>
  <si>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</si>
  <si>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</si>
  <si>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</si>
  <si>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</si>
  <si>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</si>
  <si>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</si>
  <si>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</si>
  <si>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</si>
  <si>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</si>
  <si>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</si>
  <si>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</si>
  <si>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</si>
  <si>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</si>
  <si>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</si>
  <si>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</si>
  <si>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</si>
  <si>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</si>
  <si>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</si>
  <si>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</si>
  <si>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</si>
  <si>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</si>
  <si>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</si>
  <si>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</si>
  <si>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</si>
  <si>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</si>
  <si>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</si>
  <si>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</si>
  <si>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</si>
  <si>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</si>
  <si>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</si>
  <si>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</si>
  <si>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</si>
  <si>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</si>
  <si>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</si>
  <si>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</si>
  <si>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</si>
  <si>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</si>
  <si>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</si>
  <si>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</si>
  <si>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</si>
  <si>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</si>
  <si>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</si>
  <si>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</si>
  <si>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</si>
  <si>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</si>
  <si>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</si>
  <si>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</si>
  <si>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</si>
  <si>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</si>
  <si>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</si>
  <si>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</si>
  <si>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</si>
  <si>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</si>
  <si>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</si>
  <si>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</si>
  <si>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</si>
  <si>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</si>
  <si>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</si>
  <si>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</si>
  <si>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</si>
  <si>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</si>
  <si>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</si>
  <si>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</si>
  <si>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</si>
  <si>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</si>
  <si>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</si>
  <si>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</si>
  <si>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</si>
  <si>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</si>
  <si>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</si>
  <si>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</si>
  <si>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</si>
  <si>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</si>
  <si>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</si>
  <si>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</si>
  <si>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</si>
  <si>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</si>
  <si>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</si>
  <si>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</si>
  <si>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</si>
  <si>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</si>
  <si>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</si>
  <si>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</si>
  <si>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</si>
  <si>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</si>
  <si>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</si>
  <si>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</si>
  <si>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</si>
  <si>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</si>
  <si>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</si>
  <si>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</si>
  <si>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</si>
  <si>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</si>
  <si>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</si>
  <si>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</si>
  <si>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</si>
  <si>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</si>
  <si>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</si>
  <si>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</si>
  <si>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</si>
  <si>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</si>
  <si>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</si>
  <si>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</si>
  <si>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</si>
  <si>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</si>
  <si>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</si>
  <si>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</si>
  <si>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</si>
  <si>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</si>
  <si>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</si>
  <si>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</si>
  <si>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</si>
  <si>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</si>
  <si>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</si>
  <si>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</si>
  <si>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</si>
  <si>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</si>
  <si>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</si>
  <si>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</si>
  <si>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</si>
  <si>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</si>
  <si>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</si>
  <si>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</si>
  <si>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</si>
  <si>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</si>
  <si>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</si>
  <si>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</si>
  <si>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</si>
  <si>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</si>
  <si>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</si>
  <si>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</si>
  <si>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</si>
  <si>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</si>
  <si>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</si>
  <si>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</si>
  <si>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</si>
  <si>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</si>
  <si>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</si>
  <si>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</si>
  <si>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</si>
  <si>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</si>
  <si>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</si>
  <si>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</si>
  <si>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</si>
  <si>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</si>
  <si>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</si>
  <si>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</si>
  <si>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</si>
  <si>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</si>
  <si>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</si>
  <si>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</si>
  <si>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</si>
  <si>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</si>
  <si>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</si>
  <si>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</si>
  <si>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</si>
  <si>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</si>
  <si>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</si>
  <si>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</si>
  <si>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</si>
  <si>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</si>
  <si>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</si>
  <si>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</si>
  <si>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</si>
  <si>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</si>
  <si>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</si>
  <si>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</si>
  <si>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</si>
  <si>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</si>
  <si>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</si>
  <si>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</si>
  <si>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</si>
  <si>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</si>
  <si>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</si>
  <si>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</si>
  <si>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</si>
  <si>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</si>
  <si>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</si>
  <si>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</si>
  <si>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</si>
  <si>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</si>
  <si>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</si>
  <si>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</si>
  <si>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</si>
  <si>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</si>
  <si>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</si>
  <si>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</si>
  <si>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</si>
  <si>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</si>
  <si>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</si>
  <si>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</si>
  <si>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</si>
  <si>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</si>
  <si>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</si>
  <si>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</si>
  <si>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</si>
  <si>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</si>
  <si>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</si>
  <si>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</si>
  <si>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</si>
  <si>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</si>
  <si>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</si>
  <si>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</si>
  <si>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</si>
  <si>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</si>
  <si>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</si>
  <si>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</si>
  <si>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</si>
  <si>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</si>
  <si>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</si>
  <si>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</si>
  <si>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</si>
  <si>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</si>
  <si>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</si>
  <si>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</si>
  <si>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</si>
  <si>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</si>
  <si>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</si>
  <si>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</si>
  <si>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</si>
  <si>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</si>
  <si>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</si>
  <si>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</si>
  <si>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</si>
  <si>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</si>
  <si>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</si>
  <si>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</si>
  <si>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</si>
  <si>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</si>
  <si>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</si>
  <si>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</si>
  <si>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</si>
  <si>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</si>
  <si>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</si>
  <si>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</si>
  <si>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</si>
  <si>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</si>
  <si>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</si>
  <si>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</si>
  <si>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</si>
  <si>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</si>
  <si>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</si>
  <si>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</si>
  <si>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</si>
  <si>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</si>
  <si>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</si>
  <si>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</si>
  <si>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</si>
  <si>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</si>
  <si>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</si>
  <si>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</si>
  <si>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</si>
  <si>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</si>
  <si>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</si>
  <si>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</si>
  <si>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</si>
  <si>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</si>
  <si>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</si>
  <si>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</si>
  <si>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</si>
  <si>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</si>
  <si>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</si>
  <si>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</si>
  <si>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</si>
  <si>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</si>
  <si>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</si>
  <si>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</si>
  <si>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</si>
  <si>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</si>
  <si>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</si>
  <si>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</si>
  <si>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</si>
  <si>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</si>
  <si>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</si>
  <si>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</si>
  <si>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</si>
  <si>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</si>
  <si>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</si>
  <si>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</si>
  <si>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</si>
  <si>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</si>
  <si>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</si>
  <si>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</si>
  <si>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</si>
  <si>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</si>
  <si>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</si>
  <si>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</si>
  <si>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</si>
  <si>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</si>
  <si>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</si>
  <si>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</si>
  <si>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</si>
  <si>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</si>
  <si>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</si>
  <si>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</si>
  <si>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</si>
  <si>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</si>
  <si>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</si>
  <si>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</si>
  <si>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</si>
  <si>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</si>
  <si>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</si>
  <si>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</si>
  <si>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</si>
  <si>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</si>
  <si>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</si>
  <si>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</si>
  <si>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</si>
  <si>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</si>
  <si>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</si>
  <si>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</si>
  <si>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</si>
  <si>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</si>
  <si>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</si>
  <si>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</si>
  <si>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</si>
  <si>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</si>
  <si>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</si>
  <si>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</si>
  <si>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</si>
  <si>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</si>
  <si>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</si>
  <si>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</si>
  <si>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</si>
  <si>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</si>
  <si>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</si>
  <si>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</si>
  <si>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</si>
  <si>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</si>
  <si>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</si>
  <si>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</si>
  <si>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</si>
  <si>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</si>
  <si>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</si>
  <si>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</si>
  <si>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</si>
  <si>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</si>
  <si>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</si>
  <si>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</si>
  <si>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</si>
  <si>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</si>
  <si>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</si>
  <si>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</si>
  <si>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</si>
  <si>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</si>
  <si>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</si>
  <si>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</si>
  <si>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</si>
  <si>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</si>
  <si>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</si>
  <si>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</si>
  <si>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</si>
  <si>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</si>
  <si>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</si>
  <si>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</si>
  <si>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</si>
  <si>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</si>
  <si>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</si>
  <si>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</si>
  <si>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</si>
  <si>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</si>
  <si>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</si>
  <si>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</si>
  <si>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</si>
  <si>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</si>
  <si>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</si>
  <si>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</si>
  <si>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</si>
  <si>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</si>
  <si>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</si>
  <si>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</si>
  <si>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</si>
  <si>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</si>
  <si>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</si>
  <si>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</si>
  <si>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</si>
  <si>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</si>
  <si>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</si>
  <si>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</si>
  <si>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</si>
  <si>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</si>
  <si>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</si>
  <si>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</si>
  <si>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</si>
  <si>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</si>
  <si>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</si>
  <si>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</si>
  <si>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</si>
  <si>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</si>
  <si>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</si>
  <si>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</si>
  <si>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</si>
  <si>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</si>
  <si>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</si>
  <si>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</si>
  <si>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</si>
  <si>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</si>
  <si>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</si>
  <si>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</si>
  <si>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</si>
  <si>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</si>
  <si>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</si>
  <si>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</si>
  <si>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</si>
  <si>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</si>
  <si>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</si>
  <si>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</si>
  <si>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</si>
  <si>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</si>
  <si>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</si>
  <si>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</si>
  <si>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</si>
  <si>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</si>
  <si>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</si>
  <si>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</si>
  <si>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</si>
  <si>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</si>
  <si>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</si>
  <si>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</si>
  <si>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</si>
  <si>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</si>
  <si>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</si>
  <si>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</si>
  <si>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</si>
  <si>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</si>
  <si>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</si>
  <si>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</si>
  <si>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</si>
  <si>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</si>
  <si>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</si>
  <si>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</si>
  <si>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</si>
  <si>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</si>
  <si>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</si>
  <si>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</si>
  <si>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</si>
  <si>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</si>
  <si>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</si>
  <si>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</si>
  <si>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</si>
  <si>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</si>
  <si>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</si>
  <si>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</si>
  <si>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</si>
  <si>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</si>
  <si>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</si>
  <si>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</si>
  <si>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</si>
  <si>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</si>
  <si>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</si>
  <si>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</si>
  <si>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</si>
  <si>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</si>
  <si>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</si>
  <si>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</si>
  <si>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</si>
  <si>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</si>
  <si>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</si>
  <si>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</si>
  <si>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</si>
  <si>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</si>
  <si>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</si>
  <si>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</si>
  <si>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</si>
  <si>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</si>
  <si>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</si>
  <si>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</si>
  <si>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</si>
  <si>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</si>
  <si>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</si>
  <si>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</si>
  <si>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</si>
  <si>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</si>
  <si>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</si>
  <si>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</si>
  <si>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</si>
  <si>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</si>
  <si>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</si>
  <si>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</si>
  <si>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</si>
  <si>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</si>
  <si>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</si>
  <si>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</si>
  <si>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</si>
  <si>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</si>
  <si>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</si>
  <si>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</si>
  <si>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</si>
  <si>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</si>
  <si>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</si>
  <si>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</si>
  <si>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</si>
  <si>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</si>
  <si>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</si>
  <si>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</si>
  <si>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</si>
  <si>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</si>
  <si>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</si>
  <si>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</si>
  <si>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</si>
  <si>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</si>
  <si>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</si>
  <si>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</si>
  <si>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</si>
  <si>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</si>
  <si>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</si>
  <si>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</si>
  <si>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</si>
  <si>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</si>
  <si>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</si>
  <si>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</si>
  <si>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</si>
  <si>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</si>
  <si>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</si>
  <si>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</si>
  <si>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</si>
  <si>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</si>
  <si>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</si>
  <si>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</si>
  <si>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</si>
  <si>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</si>
  <si>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</si>
  <si>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</si>
  <si>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</si>
  <si>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</si>
  <si>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</si>
  <si>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</si>
  <si>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</si>
  <si>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</si>
  <si>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</si>
  <si>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</si>
  <si>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</si>
  <si>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</si>
  <si>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</si>
  <si>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</si>
  <si>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</si>
  <si>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</si>
  <si>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</si>
  <si>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</si>
  <si>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</si>
  <si>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</si>
  <si>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</si>
  <si>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</si>
  <si>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</si>
  <si>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</si>
  <si>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</si>
  <si>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</si>
  <si>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</si>
  <si>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</si>
  <si>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</si>
  <si>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</si>
  <si>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</si>
  <si>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</si>
  <si>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</si>
  <si>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</si>
  <si>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</si>
  <si>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</si>
  <si>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</si>
  <si>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</si>
  <si>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</si>
  <si>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</si>
  <si>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</si>
  <si>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</si>
  <si>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</si>
  <si>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</si>
  <si>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</si>
  <si>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</si>
  <si>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</si>
  <si>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</si>
  <si>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</si>
  <si>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</si>
  <si>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</si>
  <si>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</si>
  <si>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</si>
  <si>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</si>
  <si>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</si>
  <si>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</si>
  <si>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</si>
  <si>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</si>
  <si>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</si>
  <si>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</si>
  <si>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</si>
  <si>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</si>
  <si>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</si>
  <si>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</si>
  <si>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</si>
  <si>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</si>
  <si>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</si>
  <si>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</si>
  <si>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</si>
  <si>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</si>
  <si>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</si>
  <si>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</si>
  <si>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</si>
  <si>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</si>
  <si>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</si>
  <si>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</si>
  <si>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</si>
  <si>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</si>
  <si>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</si>
  <si>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</si>
  <si>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</si>
  <si>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</si>
  <si>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</si>
  <si>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</si>
  <si>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</si>
  <si>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</si>
  <si>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</si>
  <si>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</si>
  <si>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</si>
  <si>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</si>
  <si>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</si>
  <si>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</si>
  <si>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</si>
  <si>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</si>
  <si>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</si>
  <si>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</si>
  <si>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</si>
  <si>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</si>
  <si>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</si>
  <si>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</si>
  <si>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</si>
  <si>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</si>
  <si>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</si>
  <si>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</si>
  <si>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</si>
  <si>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</si>
  <si>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</si>
  <si>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</si>
  <si>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</si>
  <si>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</si>
  <si>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</si>
  <si>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</si>
  <si>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</si>
  <si>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</si>
  <si>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</si>
  <si>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</si>
  <si>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</si>
  <si>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</si>
  <si>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</si>
  <si>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</si>
  <si>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</si>
  <si>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</si>
  <si>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</si>
  <si>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</si>
  <si>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</si>
  <si>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</si>
  <si>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</si>
  <si>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</si>
  <si>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</si>
  <si>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</si>
  <si>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</si>
  <si>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</si>
  <si>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</si>
  <si>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</si>
  <si>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</si>
  <si>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</si>
  <si>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</si>
  <si>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</si>
  <si>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</si>
  <si>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</si>
  <si>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</si>
  <si>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</si>
  <si>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</si>
  <si>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</si>
  <si>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</si>
  <si>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</si>
  <si>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</si>
  <si>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</si>
  <si>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</si>
  <si>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</si>
  <si>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</si>
  <si>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</si>
  <si>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</si>
  <si>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</si>
  <si>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</si>
  <si>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</si>
  <si>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</si>
  <si>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</si>
  <si>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</si>
  <si>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</si>
  <si>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</si>
  <si>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</si>
  <si>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</si>
  <si>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</si>
  <si>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</si>
  <si>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</si>
  <si>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</si>
  <si>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</si>
  <si>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</si>
  <si>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</si>
  <si>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</si>
  <si>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</si>
  <si>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</si>
  <si>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</si>
  <si>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</si>
  <si>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</si>
  <si>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</si>
  <si>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</si>
  <si>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</si>
  <si>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</si>
  <si>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</si>
  <si>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</si>
  <si>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</si>
  <si>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</si>
  <si>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</si>
  <si>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</si>
  <si>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</si>
  <si>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</si>
  <si>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</si>
  <si>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</si>
  <si>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</si>
  <si>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</si>
  <si>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</si>
  <si>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</si>
  <si>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</si>
  <si>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</si>
  <si>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</si>
  <si>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</si>
  <si>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</si>
  <si>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</si>
  <si>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</si>
  <si>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</si>
  <si>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</si>
  <si>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</si>
  <si>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</si>
  <si>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</si>
  <si>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</si>
  <si>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</si>
  <si>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</si>
  <si>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</si>
  <si>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</si>
  <si>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</si>
  <si>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</si>
  <si>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</si>
  <si>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</si>
  <si>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</si>
  <si>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</si>
  <si>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</si>
  <si>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</si>
  <si>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</si>
  <si>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</si>
  <si>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</si>
  <si>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</si>
  <si>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</si>
  <si>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</si>
  <si>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</si>
  <si>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</si>
  <si>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</si>
  <si>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</si>
  <si>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</si>
  <si>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</si>
  <si>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</si>
  <si>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</si>
  <si>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</si>
  <si>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</si>
  <si>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</si>
  <si>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</si>
  <si>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</si>
  <si>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</si>
  <si>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</si>
  <si>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</si>
  <si>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</si>
  <si>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</si>
  <si>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</si>
  <si>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</si>
  <si>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</si>
  <si>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</si>
  <si>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</si>
  <si>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</si>
  <si>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</si>
  <si>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</si>
  <si>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</si>
  <si>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</si>
  <si>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</si>
  <si>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</si>
  <si>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</si>
  <si>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</si>
  <si>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</si>
  <si>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</si>
  <si>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</si>
  <si>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</si>
  <si>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</si>
  <si>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</si>
  <si>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</si>
  <si>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</si>
  <si>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</si>
  <si>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</si>
  <si>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</si>
  <si>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</si>
  <si>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</si>
  <si>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</si>
  <si>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</si>
  <si>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</si>
  <si>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</si>
  <si>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</si>
  <si>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</si>
  <si>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</si>
  <si>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</si>
  <si>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</si>
  <si>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</si>
  <si>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</si>
  <si>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</si>
  <si>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</si>
  <si>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</si>
  <si>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</si>
  <si>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</si>
  <si>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</si>
  <si>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</si>
  <si>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</si>
  <si>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</si>
  <si>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</si>
  <si>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</si>
  <si>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</si>
  <si>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</si>
  <si>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</si>
  <si>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</si>
  <si>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</si>
  <si>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</si>
  <si>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</si>
  <si>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</si>
  <si>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</si>
  <si>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</si>
  <si>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</si>
  <si>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</si>
  <si>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</si>
  <si>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</si>
  <si>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</si>
  <si>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</si>
  <si>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</si>
  <si>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</si>
  <si>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</si>
  <si>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</si>
  <si>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</si>
  <si>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</si>
  <si>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</si>
  <si>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</si>
  <si>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</si>
  <si>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</si>
  <si>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</si>
  <si>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</si>
  <si>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</si>
  <si>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</si>
  <si>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</si>
  <si>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</si>
  <si>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</si>
  <si>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</si>
  <si>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</si>
  <si>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</si>
  <si>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</si>
  <si>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</si>
  <si>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</si>
  <si>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</si>
  <si>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</si>
  <si>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</si>
  <si>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</si>
  <si>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</si>
  <si>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</si>
  <si>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</si>
  <si>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</si>
  <si>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</si>
  <si>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</si>
  <si>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</si>
  <si>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</si>
  <si>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</si>
  <si>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</si>
  <si>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</si>
  <si>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</si>
  <si>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</si>
  <si>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</si>
  <si>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</si>
  <si>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</si>
  <si>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</si>
  <si>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</si>
  <si>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</si>
  <si>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</si>
  <si>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</si>
  <si>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</si>
  <si>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</si>
  <si>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</si>
  <si>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</si>
  <si>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</si>
  <si>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</si>
  <si>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</si>
  <si>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</si>
  <si>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</si>
  <si>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</si>
  <si>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</si>
  <si>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</si>
  <si>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</si>
  <si>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</si>
  <si>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</si>
  <si>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</si>
  <si>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</si>
  <si>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</si>
  <si>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</si>
  <si>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</si>
  <si>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</si>
  <si>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</si>
  <si>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</si>
  <si>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</si>
  <si>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</si>
  <si>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</si>
  <si>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</si>
  <si>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</si>
  <si>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</si>
  <si>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</si>
  <si>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</si>
  <si>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</si>
  <si>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</si>
  <si>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</si>
  <si>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</si>
  <si>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</si>
  <si>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</si>
  <si>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</si>
  <si>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</si>
  <si>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</si>
  <si>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</si>
  <si>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</si>
  <si>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</si>
  <si>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</si>
  <si>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</si>
  <si>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</si>
  <si>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</si>
  <si>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</si>
  <si>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</si>
  <si>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</si>
  <si>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</si>
  <si>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</si>
  <si>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</si>
  <si>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</si>
  <si>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</si>
  <si>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</si>
  <si>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</si>
  <si>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</si>
  <si>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</si>
  <si>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</si>
  <si>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</si>
  <si>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</si>
  <si>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</si>
  <si>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</si>
  <si>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</si>
  <si>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</si>
  <si>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</si>
  <si>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</si>
  <si>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</si>
  <si>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</si>
  <si>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</si>
  <si>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</si>
  <si>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</si>
  <si>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</si>
  <si>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</si>
  <si>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</si>
  <si>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</si>
  <si>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</si>
  <si>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</si>
  <si>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</si>
  <si>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</si>
  <si>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</si>
  <si>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</si>
  <si>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</si>
  <si>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</si>
  <si>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</si>
  <si>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</si>
  <si>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</si>
  <si>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</si>
  <si>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</si>
  <si>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</si>
  <si>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</si>
  <si>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</si>
  <si>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</si>
  <si>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</si>
  <si>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</si>
  <si>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</si>
  <si>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</si>
  <si>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</si>
  <si>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</si>
  <si>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</si>
  <si>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</si>
  <si>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</si>
  <si>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</si>
  <si>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</si>
  <si>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</si>
  <si>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</si>
  <si>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</si>
  <si>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</si>
  <si>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</si>
  <si>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</si>
  <si>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</si>
  <si>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</si>
  <si>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</si>
  <si>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</si>
  <si>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</si>
  <si>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</si>
  <si>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</si>
  <si>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</si>
  <si>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</si>
  <si>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</si>
  <si>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</si>
  <si>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</si>
  <si>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</si>
  <si>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</si>
  <si>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</si>
  <si>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</si>
  <si>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</si>
  <si>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</si>
  <si>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</si>
  <si>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</si>
  <si>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</si>
  <si>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</si>
  <si>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</si>
  <si>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</si>
  <si>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</si>
  <si>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</si>
  <si>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</si>
  <si>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</si>
  <si>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</si>
  <si>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</si>
  <si>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</si>
  <si>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</si>
  <si>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</si>
  <si>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</si>
  <si>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</si>
  <si>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</si>
  <si>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</si>
  <si>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</si>
  <si>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</si>
  <si>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</si>
  <si>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</si>
  <si>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</si>
  <si>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</si>
  <si>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</si>
  <si>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</si>
  <si>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</si>
  <si>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</si>
  <si>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</si>
  <si>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</si>
  <si>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</si>
  <si>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</si>
  <si>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</si>
  <si>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</si>
  <si>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</si>
  <si>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</si>
  <si>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</si>
  <si>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</si>
  <si>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</si>
  <si>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</si>
  <si>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</si>
  <si>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</si>
  <si>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</si>
  <si>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</si>
  <si>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</si>
  <si>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</si>
  <si>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</si>
  <si>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</si>
  <si>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</si>
  <si>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</si>
  <si>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</si>
  <si>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</si>
  <si>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</si>
  <si>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</si>
  <si>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</si>
  <si>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</si>
  <si>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</si>
  <si>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</si>
  <si>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</si>
  <si>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</si>
  <si>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</si>
  <si>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</si>
  <si>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</si>
  <si>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</si>
  <si>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</si>
  <si>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</si>
  <si>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</si>
  <si>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</si>
  <si>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</si>
  <si>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</si>
  <si>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</si>
  <si>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</si>
  <si>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</si>
  <si>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</si>
  <si>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</si>
  <si>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</si>
  <si>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</si>
  <si>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</si>
  <si>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</si>
  <si>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</si>
  <si>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</si>
  <si>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</si>
  <si>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</si>
  <si>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</si>
  <si>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</si>
  <si>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</si>
  <si>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</si>
  <si>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</si>
  <si>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</si>
  <si>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</si>
  <si>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</si>
  <si>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</si>
  <si>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</si>
  <si>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</si>
  <si>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</si>
  <si>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</si>
  <si>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</si>
  <si>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</si>
  <si>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</si>
  <si>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</si>
  <si>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</si>
  <si>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</si>
  <si>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</si>
  <si>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</si>
  <si>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</si>
  <si>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</si>
  <si>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</si>
  <si>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</si>
  <si>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</si>
  <si>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</si>
  <si>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</si>
  <si>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</si>
  <si>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</si>
  <si>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</si>
  <si>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</si>
  <si>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</si>
  <si>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</si>
  <si>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</si>
  <si>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</si>
  <si>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</si>
  <si>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</si>
  <si>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</si>
  <si>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</si>
  <si>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</si>
  <si>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</si>
  <si>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</si>
  <si>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</si>
  <si>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</si>
  <si>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</si>
  <si>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</si>
  <si>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</si>
  <si>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</si>
  <si>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</si>
  <si>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</si>
  <si>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</si>
  <si>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</si>
  <si>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</si>
  <si>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</si>
  <si>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</si>
  <si>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</si>
  <si>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</si>
  <si>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</si>
  <si>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</si>
  <si>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</si>
  <si>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</si>
  <si>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</si>
  <si>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</si>
  <si>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</si>
  <si>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</si>
  <si>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</si>
  <si>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</si>
  <si>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</si>
  <si>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</si>
  <si>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</si>
  <si>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</si>
  <si>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</si>
  <si>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</si>
  <si>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</si>
  <si>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</si>
  <si>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</si>
  <si>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</si>
  <si>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</si>
  <si>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</si>
  <si>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</si>
  <si>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</si>
  <si>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</si>
  <si>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</si>
  <si>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</si>
  <si>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</si>
  <si>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</si>
  <si>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</si>
  <si>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</si>
  <si>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</si>
  <si>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</si>
  <si>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</si>
  <si>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</si>
  <si>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</si>
  <si>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</si>
  <si>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</si>
  <si>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</si>
  <si>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</si>
  <si>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</si>
  <si>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</si>
  <si>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</si>
  <si>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</si>
  <si>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</si>
  <si>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</si>
  <si>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</si>
  <si>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</si>
  <si>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</si>
  <si>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</si>
  <si>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</si>
  <si>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</si>
  <si>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</si>
  <si>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</si>
  <si>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</si>
  <si>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</si>
  <si>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</si>
  <si>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</si>
  <si>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</si>
  <si>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</si>
  <si>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</si>
  <si>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</si>
  <si>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</si>
  <si>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</si>
  <si>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</si>
  <si>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</si>
  <si>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</si>
  <si>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</si>
  <si>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</si>
  <si>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</si>
  <si>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</si>
  <si>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</si>
  <si>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</si>
  <si>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</si>
  <si>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</si>
  <si>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</si>
  <si>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</si>
  <si>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</si>
  <si>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</si>
  <si>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</si>
  <si>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</si>
  <si>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</si>
  <si>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</si>
  <si>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</si>
  <si>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</si>
  <si>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</si>
  <si>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</si>
  <si>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</si>
  <si>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</si>
  <si>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</si>
  <si>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</si>
  <si>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</si>
  <si>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</si>
  <si>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</si>
  <si>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</si>
  <si>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</si>
  <si>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</si>
  <si>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</si>
  <si>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</si>
  <si>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</si>
  <si>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</si>
  <si>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</si>
  <si>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</si>
  <si>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</si>
  <si>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</si>
  <si>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</si>
  <si>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</si>
  <si>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</si>
  <si>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</si>
  <si>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</si>
  <si>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</si>
  <si>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</si>
  <si>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</si>
  <si>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</si>
  <si>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</si>
  <si>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</si>
  <si>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</si>
  <si>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</si>
  <si>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</si>
  <si>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</si>
  <si>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</si>
  <si>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</si>
  <si>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</si>
  <si>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</si>
  <si>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</si>
  <si>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</si>
  <si>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</si>
  <si>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</si>
  <si>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</si>
  <si>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</si>
  <si>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</si>
  <si>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</si>
  <si>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</si>
  <si>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</si>
  <si>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</si>
  <si>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</si>
  <si>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</si>
  <si>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</si>
  <si>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</si>
  <si>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</si>
  <si>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</si>
  <si>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</si>
  <si>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</si>
  <si>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</si>
  <si>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</si>
  <si>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</si>
  <si>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</si>
  <si>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</si>
  <si>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</si>
  <si>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</si>
  <si>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</si>
  <si>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</si>
  <si>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</si>
  <si>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</si>
  <si>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</si>
  <si>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</si>
  <si>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</si>
  <si>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</si>
  <si>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</si>
  <si>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</si>
  <si>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</si>
  <si>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</si>
  <si>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</si>
  <si>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</si>
  <si>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</si>
  <si>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</si>
  <si>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</si>
  <si>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</si>
  <si>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</si>
  <si>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</si>
  <si>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</si>
  <si>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</si>
  <si>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</si>
  <si>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</si>
  <si>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</si>
  <si>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</si>
  <si>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</si>
  <si>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</si>
  <si>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</si>
  <si>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</si>
  <si>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</si>
  <si>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</si>
  <si>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</si>
  <si>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</si>
  <si>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</si>
  <si>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</si>
  <si>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</si>
  <si>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</si>
  <si>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</si>
  <si>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</si>
  <si>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</si>
  <si>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</si>
  <si>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</si>
  <si>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</si>
  <si>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</si>
  <si>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</si>
  <si>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</si>
  <si>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</si>
  <si>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</si>
  <si>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</si>
  <si>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</si>
  <si>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</si>
  <si>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</si>
  <si>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</si>
  <si>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</si>
  <si>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</si>
  <si>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</si>
  <si>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</si>
  <si>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</si>
  <si>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</si>
  <si>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</si>
  <si>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</si>
  <si>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</si>
  <si>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</si>
  <si>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</si>
  <si>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</si>
  <si>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</si>
  <si>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</si>
  <si>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</si>
  <si>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</si>
  <si>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</si>
  <si>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</si>
  <si>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</si>
  <si>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</si>
  <si>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</si>
  <si>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</si>
  <si>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</si>
  <si>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</si>
  <si>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</si>
  <si>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</si>
  <si>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</si>
  <si>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</si>
  <si>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</si>
  <si>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</si>
  <si>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</si>
  <si>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</si>
  <si>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</si>
  <si>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</si>
  <si>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</si>
  <si>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</si>
  <si>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</si>
  <si>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</si>
  <si>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</si>
  <si>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</si>
  <si>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</si>
  <si>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</si>
  <si>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</si>
  <si>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</si>
  <si>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</si>
  <si>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</si>
  <si>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</si>
  <si>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</si>
  <si>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</si>
  <si>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</si>
  <si>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</si>
  <si>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</si>
  <si>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</si>
  <si>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</si>
  <si>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</si>
  <si>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</si>
  <si>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</si>
  <si>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</si>
  <si>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</si>
  <si>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</si>
  <si>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</si>
  <si>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</si>
  <si>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</si>
  <si>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</si>
  <si>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</si>
  <si>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</si>
  <si>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</si>
  <si>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</si>
  <si>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</si>
  <si>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</si>
  <si>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</si>
  <si>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</si>
  <si>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</si>
  <si>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</si>
  <si>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</si>
  <si>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</si>
  <si>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</si>
  <si>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</si>
  <si>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</si>
  <si>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</si>
  <si>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</si>
  <si>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</si>
  <si>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</si>
  <si>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</si>
  <si>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</si>
  <si>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</si>
  <si>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</si>
  <si>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</si>
  <si>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</si>
  <si>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</si>
  <si>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</si>
  <si>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</si>
  <si>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</si>
  <si>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</si>
  <si>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</si>
  <si>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</si>
  <si>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</si>
  <si>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</si>
  <si>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</si>
  <si>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</si>
  <si>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</si>
  <si>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</si>
  <si>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</si>
  <si>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</si>
  <si>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</si>
  <si>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</si>
  <si>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</si>
  <si>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</si>
  <si>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</si>
  <si>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</si>
  <si>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</si>
  <si>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</si>
  <si>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</si>
  <si>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</si>
  <si>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</si>
  <si>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</si>
  <si>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</si>
  <si>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</si>
  <si>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</si>
  <si>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</si>
  <si>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</si>
  <si>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</si>
  <si>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</si>
  <si>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</si>
  <si>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</si>
  <si>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</si>
  <si>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</si>
  <si>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</si>
  <si>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</si>
  <si>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</si>
  <si>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</si>
  <si>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</si>
  <si>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</si>
  <si>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</si>
  <si>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</si>
  <si>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</si>
  <si>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</si>
  <si>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</si>
  <si>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</si>
  <si>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</si>
  <si>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</si>
  <si>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</si>
  <si>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</si>
  <si>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</si>
  <si>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</si>
  <si>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</si>
  <si>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</si>
  <si>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</si>
  <si>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</si>
  <si>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</si>
  <si>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</si>
  <si>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</si>
  <si>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</si>
  <si>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</si>
  <si>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</si>
  <si>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</si>
  <si>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</si>
  <si>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</si>
  <si>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</si>
  <si>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</si>
  <si>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</si>
  <si>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</si>
  <si>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</si>
  <si>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</si>
  <si>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</si>
  <si>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</si>
  <si>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</si>
  <si>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</si>
  <si>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</si>
  <si>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</si>
  <si>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</si>
  <si>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</si>
  <si>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</si>
  <si>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</si>
  <si>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</si>
  <si>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</si>
  <si>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</si>
  <si>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</si>
  <si>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</si>
  <si>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</si>
  <si>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</si>
  <si>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</si>
  <si>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</si>
  <si>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</si>
  <si>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</si>
  <si>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</si>
  <si>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</si>
  <si>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</si>
  <si>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</si>
  <si>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</si>
  <si>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</si>
  <si>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</si>
  <si>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</si>
  <si>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</si>
  <si>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</si>
  <si>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</si>
  <si>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</si>
  <si>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</si>
  <si>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</si>
  <si>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</si>
  <si>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</si>
  <si>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</si>
  <si>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</si>
  <si>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</si>
  <si>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</si>
  <si>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</si>
  <si>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</si>
  <si>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</si>
  <si>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</si>
  <si>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</si>
  <si>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</si>
  <si>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</si>
  <si>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</si>
  <si>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</si>
  <si>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</si>
  <si>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</si>
  <si>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</si>
  <si>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</si>
  <si>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</si>
  <si>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</si>
  <si>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</si>
  <si>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</si>
  <si>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</si>
  <si>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</si>
  <si>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</si>
  <si>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</si>
  <si>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</si>
  <si>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</si>
  <si>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</si>
  <si>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</si>
  <si>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</si>
  <si>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</si>
  <si>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</si>
  <si>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</si>
  <si>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</si>
  <si>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</si>
  <si>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</si>
  <si>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</si>
  <si>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</si>
  <si>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</si>
  <si>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</si>
  <si>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</si>
  <si>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</si>
  <si>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</si>
  <si>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</si>
  <si>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</si>
  <si>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</si>
  <si>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</si>
  <si>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</si>
  <si>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</si>
  <si>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</si>
  <si>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</si>
  <si>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</si>
  <si>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</si>
  <si>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</si>
  <si>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</si>
  <si>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</si>
  <si>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</si>
  <si>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</si>
  <si>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</si>
  <si>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</si>
  <si>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</si>
  <si>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</si>
  <si>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</si>
  <si>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</si>
  <si>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</si>
  <si>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</si>
  <si>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</si>
  <si>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</si>
  <si>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</si>
  <si>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</si>
  <si>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</si>
  <si>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</si>
  <si>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</si>
  <si>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</si>
  <si>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</si>
  <si>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</si>
  <si>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</si>
  <si>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</si>
  <si>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</si>
  <si>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</si>
  <si>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</si>
  <si>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</si>
  <si>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</si>
  <si>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</si>
  <si>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</si>
  <si>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</si>
  <si>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</si>
  <si>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</si>
  <si>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</si>
  <si>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</si>
  <si>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</si>
  <si>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</si>
  <si>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</si>
  <si>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</si>
  <si>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</si>
  <si>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</si>
  <si>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</si>
  <si>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</si>
  <si>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</si>
  <si>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</si>
  <si>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</si>
  <si>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</si>
  <si>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</si>
  <si>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</si>
  <si>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</si>
  <si>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</si>
  <si>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</si>
  <si>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</si>
  <si>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</si>
  <si>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</si>
  <si>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</si>
  <si>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</si>
  <si>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</si>
  <si>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</si>
  <si>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</si>
  <si>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</si>
  <si>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</si>
  <si>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</si>
  <si>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</si>
  <si>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</si>
  <si>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</si>
  <si>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</si>
  <si>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</si>
  <si>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</si>
  <si>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</si>
  <si>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</si>
  <si>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</si>
  <si>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</si>
  <si>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</si>
  <si>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</si>
  <si>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</si>
  <si>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</si>
  <si>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</si>
  <si>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</si>
  <si>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</si>
  <si>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</si>
  <si>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</si>
  <si>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</si>
  <si>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</si>
  <si>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</si>
  <si>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</si>
  <si>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</si>
  <si>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</si>
  <si>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</si>
  <si>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</si>
  <si>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</si>
  <si>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</si>
  <si>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</si>
  <si>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</si>
  <si>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</si>
  <si>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</si>
  <si>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</si>
  <si>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</si>
  <si>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</si>
  <si>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</si>
  <si>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</si>
  <si>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</si>
  <si>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</si>
  <si>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</si>
  <si>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</si>
  <si>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</si>
  <si>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</si>
  <si>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</si>
  <si>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</si>
  <si>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</si>
  <si>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</si>
  <si>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</si>
  <si>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</si>
  <si>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</si>
  <si>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</si>
  <si>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</si>
  <si>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</si>
  <si>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</si>
  <si>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</si>
  <si>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</si>
  <si>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</si>
  <si>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</si>
  <si>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</si>
  <si>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</si>
  <si>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</si>
  <si>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</si>
  <si>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</si>
  <si>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</si>
  <si>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</si>
  <si>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</si>
  <si>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</si>
  <si>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</si>
  <si>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</si>
  <si>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</si>
  <si>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</si>
  <si>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</si>
  <si>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</si>
  <si>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</si>
  <si>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</si>
  <si>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</si>
  <si>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</si>
  <si>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</si>
  <si>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</si>
  <si>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</si>
  <si>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</si>
  <si>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</si>
  <si>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</si>
  <si>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</si>
  <si>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</si>
  <si>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</si>
  <si>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</si>
  <si>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</si>
  <si>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</si>
  <si>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</si>
  <si>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</si>
  <si>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</si>
  <si>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</si>
  <si>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</si>
  <si>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</si>
  <si>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</si>
  <si>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</si>
  <si>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</si>
  <si>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</si>
  <si>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</si>
  <si>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</si>
  <si>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</si>
  <si>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</si>
  <si>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</si>
  <si>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</si>
  <si>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</si>
  <si>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</si>
  <si>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</si>
  <si>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</si>
  <si>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</si>
  <si>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</si>
  <si>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</si>
  <si>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</si>
  <si>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</si>
  <si>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</si>
  <si>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</si>
  <si>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</si>
  <si>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</si>
  <si>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</si>
  <si>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</si>
  <si>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</si>
  <si>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</si>
  <si>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</si>
  <si>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</si>
  <si>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</si>
  <si>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</si>
  <si>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</si>
  <si>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</si>
  <si>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</si>
  <si>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</si>
  <si>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</si>
  <si>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</si>
  <si>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</si>
  <si>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</si>
  <si>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</si>
  <si>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</si>
  <si>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</si>
  <si>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</si>
  <si>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</si>
  <si>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</si>
  <si>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</si>
  <si>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</si>
  <si>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</si>
  <si>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</si>
  <si>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</si>
  <si>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</si>
  <si>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</si>
  <si>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</si>
  <si>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</si>
  <si>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</si>
  <si>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</si>
  <si>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</si>
  <si>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</si>
  <si>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</si>
  <si>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</si>
  <si>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</si>
  <si>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</si>
  <si>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</si>
  <si>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</si>
  <si>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</si>
  <si>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</si>
  <si>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</si>
  <si>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</si>
  <si>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</si>
  <si>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</si>
  <si>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</si>
  <si>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</si>
  <si>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</si>
  <si>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</si>
  <si>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</si>
  <si>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</si>
  <si>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</si>
  <si>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</si>
  <si>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</si>
  <si>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</si>
  <si>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</si>
  <si>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</si>
  <si>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</si>
  <si>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</si>
  <si>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</si>
  <si>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</si>
  <si>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</si>
  <si>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</si>
  <si>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</si>
  <si>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</si>
  <si>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</si>
  <si>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</si>
  <si>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</si>
  <si>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</si>
  <si>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</si>
  <si>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</si>
  <si>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</si>
  <si>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</si>
  <si>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</si>
  <si>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</si>
  <si>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</si>
  <si>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</si>
  <si>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</si>
  <si>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</si>
  <si>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</si>
  <si>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</si>
  <si>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</si>
  <si>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</si>
  <si>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</si>
  <si>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</si>
  <si>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</si>
  <si>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</si>
  <si>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</si>
  <si>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</si>
  <si>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</si>
  <si>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</si>
  <si>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</si>
  <si>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</si>
  <si>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</si>
  <si>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</si>
  <si>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</si>
  <si>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</si>
  <si>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</si>
  <si>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</si>
  <si>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</si>
  <si>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</si>
  <si>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</si>
  <si>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</si>
  <si>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</si>
  <si>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</si>
  <si>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</si>
  <si>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</si>
  <si>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</si>
  <si>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</si>
  <si>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</si>
  <si>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</si>
  <si>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</si>
  <si>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</si>
  <si>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</si>
  <si>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</si>
  <si>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</si>
  <si>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</si>
  <si>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</si>
  <si>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</si>
  <si>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</si>
  <si>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</si>
  <si>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</si>
  <si>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</si>
  <si>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</si>
  <si>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</si>
  <si>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</si>
  <si>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</si>
  <si>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</si>
  <si>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</si>
  <si>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</si>
  <si>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</si>
  <si>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</si>
  <si>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</si>
  <si>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</si>
  <si>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</si>
  <si>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</si>
  <si>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</si>
  <si>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</si>
  <si>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</si>
  <si>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</si>
  <si>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</si>
  <si>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</si>
  <si>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</si>
  <si>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</si>
  <si>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</si>
  <si>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</si>
  <si>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</si>
  <si>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</si>
  <si>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</si>
  <si>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</si>
  <si>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</si>
  <si>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</si>
  <si>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</si>
  <si>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</si>
  <si>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</si>
  <si>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</si>
  <si>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</si>
  <si>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</si>
  <si>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</si>
  <si>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</si>
  <si>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</si>
  <si>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</si>
  <si>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</si>
  <si>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</si>
  <si>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</si>
  <si>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</si>
  <si>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</si>
  <si>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</si>
  <si>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</si>
  <si>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</si>
  <si>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</si>
  <si>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</si>
  <si>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</si>
  <si>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</si>
  <si>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</si>
  <si>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</si>
  <si>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</si>
  <si>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</si>
  <si>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</si>
  <si>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</si>
  <si>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</si>
  <si>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</si>
  <si>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</si>
  <si>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</si>
  <si>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</si>
  <si>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</si>
  <si>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</si>
  <si>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</si>
  <si>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</si>
  <si>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</si>
  <si>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</si>
  <si>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</si>
  <si>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</si>
  <si>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</si>
  <si>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</si>
  <si>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</si>
  <si>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</si>
  <si>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</si>
  <si>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</si>
  <si>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</si>
  <si>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</si>
  <si>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</si>
  <si>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</si>
  <si>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</si>
  <si>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</si>
  <si>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</si>
  <si>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</si>
  <si>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</si>
  <si>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</si>
  <si>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</si>
  <si>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</si>
  <si>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</si>
  <si>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</si>
  <si>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</si>
  <si>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</si>
  <si>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</si>
  <si>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</si>
  <si>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</si>
  <si>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</si>
  <si>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</si>
  <si>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</si>
  <si>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</si>
  <si>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</si>
  <si>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</si>
  <si>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</si>
  <si>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</si>
  <si>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</si>
  <si>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</si>
  <si>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</si>
  <si>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</si>
  <si>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</si>
  <si>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</si>
  <si>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</si>
  <si>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</si>
  <si>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</si>
  <si>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</si>
  <si>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</si>
  <si>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</si>
  <si>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</si>
  <si>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</si>
  <si>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</si>
  <si>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</si>
  <si>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</si>
  <si>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</si>
  <si>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</si>
  <si>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</si>
  <si>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</si>
  <si>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</si>
  <si>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</si>
  <si>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</si>
  <si>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</si>
  <si>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</si>
  <si>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</si>
  <si>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</si>
  <si>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</si>
  <si>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</si>
  <si>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</si>
  <si>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</si>
  <si>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</si>
  <si>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</si>
  <si>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</si>
  <si>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</si>
  <si>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</si>
  <si>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</si>
  <si>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</si>
  <si>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</si>
  <si>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</si>
  <si>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</si>
  <si>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</si>
  <si>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</si>
  <si>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</si>
  <si>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</si>
  <si>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</si>
  <si>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</si>
  <si>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</si>
  <si>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</si>
  <si>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</si>
  <si>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</si>
  <si>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</si>
  <si>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</si>
  <si>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</si>
  <si>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</si>
  <si>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</si>
  <si>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</si>
  <si>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</si>
  <si>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</si>
  <si>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</si>
  <si>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</si>
  <si>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</si>
  <si>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</si>
  <si>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</si>
  <si>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</si>
  <si>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</si>
  <si>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</si>
  <si>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</si>
  <si>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</si>
  <si>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</si>
  <si>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</si>
  <si>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</si>
  <si>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</si>
  <si>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</si>
  <si>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</si>
  <si>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</si>
  <si>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</si>
  <si>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</si>
  <si>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</si>
  <si>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</si>
  <si>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</si>
  <si>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</si>
  <si>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</si>
  <si>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</si>
  <si>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</si>
  <si>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</si>
  <si>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</si>
  <si>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</si>
  <si>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</si>
  <si>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</si>
  <si>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</si>
  <si>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</si>
  <si>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</si>
  <si>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</si>
  <si>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</si>
  <si>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</si>
  <si>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</si>
  <si>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</si>
  <si>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</si>
  <si>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</si>
  <si>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</si>
  <si>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</si>
  <si>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</si>
  <si>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</si>
  <si>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</si>
  <si>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</si>
  <si>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</si>
  <si>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</si>
  <si>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</si>
  <si>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</si>
  <si>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</si>
  <si>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</si>
  <si>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</si>
  <si>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</si>
  <si>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</si>
  <si>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</si>
  <si>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</si>
  <si>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</si>
  <si>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</si>
  <si>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</si>
  <si>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</si>
  <si>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</si>
  <si>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</si>
  <si>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</si>
  <si>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</si>
  <si>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</si>
  <si>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</si>
  <si>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</si>
  <si>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</si>
  <si>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</si>
  <si>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</si>
  <si>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</si>
  <si>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</si>
  <si>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</si>
  <si>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</si>
  <si>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</si>
  <si>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</si>
  <si>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</si>
  <si>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</si>
  <si>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</si>
  <si>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</si>
  <si>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</si>
  <si>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</si>
  <si>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</si>
  <si>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</si>
  <si>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</si>
  <si>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</si>
  <si>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</si>
  <si>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</si>
  <si>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</si>
  <si>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</si>
  <si>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</si>
  <si>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</si>
  <si>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</si>
  <si>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</si>
  <si>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</si>
  <si>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</si>
  <si>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</si>
  <si>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</si>
  <si>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</si>
  <si>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</si>
  <si>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</si>
  <si>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</si>
  <si>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</si>
  <si>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</si>
  <si>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</si>
  <si>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</si>
  <si>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</si>
  <si>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</si>
  <si>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</si>
  <si>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</si>
  <si>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</si>
  <si>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</si>
  <si>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</si>
  <si>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</si>
  <si>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</si>
  <si>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</si>
  <si>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</si>
  <si>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</si>
  <si>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</si>
  <si>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</si>
  <si>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</si>
  <si>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</si>
  <si>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</si>
  <si>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</si>
  <si>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</si>
  <si>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</si>
  <si>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</si>
  <si>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</si>
  <si>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</si>
  <si>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</si>
  <si>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</si>
  <si>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</si>
  <si>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</si>
  <si>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</si>
  <si>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</si>
  <si>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</si>
  <si>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</si>
  <si>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</si>
  <si>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</si>
  <si>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</si>
  <si>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</si>
  <si>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</si>
  <si>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</si>
  <si>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</si>
  <si>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</si>
  <si>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</si>
  <si>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</si>
  <si>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</si>
  <si>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</si>
  <si>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</si>
  <si>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</si>
  <si>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</si>
  <si>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</si>
  <si>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</si>
  <si>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</si>
  <si>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</si>
  <si>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</si>
  <si>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</si>
  <si>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</si>
  <si>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</si>
  <si>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</si>
  <si>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</si>
  <si>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</si>
  <si>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</si>
  <si>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</si>
  <si>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</si>
  <si>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</si>
  <si>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</si>
  <si>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</si>
  <si>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</si>
  <si>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</si>
  <si>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</si>
  <si>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</si>
  <si>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</si>
  <si>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</si>
  <si>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</si>
  <si>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</si>
  <si>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</si>
  <si>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</si>
  <si>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</si>
  <si>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</si>
  <si>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</si>
  <si>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</si>
  <si>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</si>
  <si>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</si>
  <si>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</si>
  <si>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</si>
  <si>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</si>
  <si>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</si>
  <si>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</si>
  <si>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</si>
  <si>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</si>
  <si>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</si>
  <si>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</si>
  <si>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</si>
  <si>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</si>
  <si>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</si>
  <si>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</si>
  <si>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</si>
  <si>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</si>
  <si>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</si>
  <si>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</si>
  <si>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</si>
  <si>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</si>
  <si>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</si>
  <si>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</si>
  <si>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</si>
  <si>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</si>
  <si>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</si>
  <si>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</si>
  <si>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</si>
  <si>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</si>
  <si>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</si>
  <si>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</si>
  <si>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</si>
  <si>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</si>
  <si>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</si>
  <si>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</si>
  <si>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</si>
  <si>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</si>
  <si>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</si>
  <si>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</si>
  <si>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</si>
  <si>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</si>
  <si>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</si>
  <si>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</si>
  <si>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</si>
  <si>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</si>
  <si>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</si>
  <si>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</si>
  <si>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</si>
  <si>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</si>
  <si>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</si>
  <si>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</si>
  <si>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</si>
  <si>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</si>
  <si>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</si>
  <si>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</si>
  <si>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</si>
  <si>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</si>
  <si>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</si>
  <si>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</si>
  <si>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</si>
  <si>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</si>
  <si>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</si>
  <si>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</si>
  <si>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</si>
  <si>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</si>
  <si>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</si>
  <si>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</si>
  <si>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</si>
  <si>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</si>
  <si>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</si>
  <si>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</si>
  <si>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</si>
  <si>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</si>
  <si>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</si>
  <si>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</si>
  <si>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</si>
  <si>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</si>
  <si>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</si>
  <si>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</si>
  <si>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</si>
  <si>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</si>
  <si>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</si>
  <si>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</si>
  <si>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</si>
  <si>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</si>
  <si>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</si>
  <si>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</si>
  <si>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</si>
  <si>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</si>
  <si>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</si>
  <si>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</si>
  <si>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</si>
  <si>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</si>
  <si>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</si>
  <si>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</si>
  <si>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</si>
  <si>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</si>
  <si>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</si>
  <si>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</si>
  <si>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</si>
  <si>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</si>
  <si>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</si>
  <si>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</si>
  <si>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</si>
  <si>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</si>
  <si>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</si>
  <si>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</si>
  <si>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</si>
  <si>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</si>
  <si>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</si>
  <si>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</si>
  <si>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</si>
  <si>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</si>
  <si>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</si>
  <si>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</si>
  <si>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</si>
  <si>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</si>
  <si>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</si>
  <si>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</si>
  <si>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</si>
  <si>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</si>
  <si>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</si>
  <si>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</si>
  <si>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</si>
  <si>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</si>
  <si>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</si>
  <si>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</si>
  <si>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</si>
  <si>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</si>
  <si>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</si>
  <si>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</si>
  <si>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</si>
  <si>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</si>
  <si>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</si>
  <si>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</si>
  <si>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</si>
  <si>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</si>
  <si>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</si>
  <si>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</si>
  <si>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</si>
  <si>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</si>
  <si>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</si>
  <si>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</si>
  <si>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</si>
  <si>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</si>
  <si>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</si>
  <si>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</si>
  <si>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</si>
  <si>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</si>
  <si>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</si>
  <si>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</si>
  <si>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</si>
  <si>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</si>
  <si>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</si>
  <si>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</si>
  <si>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</si>
  <si>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</si>
  <si>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</si>
  <si>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</si>
  <si>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</si>
  <si>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</si>
  <si>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</si>
  <si>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</si>
  <si>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</si>
  <si>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</si>
  <si>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</si>
  <si>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</si>
  <si>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</si>
  <si>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</si>
  <si>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</si>
  <si>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</si>
  <si>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</si>
  <si>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</si>
  <si>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</si>
  <si>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</si>
  <si>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</si>
  <si>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</si>
  <si>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</si>
  <si>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</si>
  <si>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</si>
  <si>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</si>
  <si>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</si>
  <si>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</si>
  <si>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</si>
  <si>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</si>
  <si>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</si>
  <si>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</si>
  <si>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</si>
  <si>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</si>
  <si>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</si>
  <si>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</si>
  <si>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</si>
  <si>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</si>
  <si>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</si>
  <si>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</si>
  <si>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</si>
  <si>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</si>
  <si>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</si>
  <si>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</si>
  <si>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</si>
  <si>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</si>
  <si>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</si>
  <si>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</si>
  <si>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</si>
  <si>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</si>
  <si>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</si>
  <si>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</si>
  <si>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</si>
  <si>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</si>
  <si>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</si>
  <si>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</si>
  <si>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</si>
  <si>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</si>
  <si>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</si>
  <si>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</si>
  <si>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</si>
  <si>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</si>
  <si>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</si>
  <si>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</si>
  <si>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</si>
  <si>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</si>
  <si>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</si>
  <si>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</si>
  <si>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</si>
  <si>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</si>
  <si>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</si>
  <si>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</si>
  <si>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</si>
  <si>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</si>
  <si>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</si>
  <si>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</si>
  <si>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</si>
  <si>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</si>
  <si>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</si>
  <si>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</si>
  <si>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</si>
  <si>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</si>
  <si>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</si>
  <si>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</si>
  <si>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</si>
  <si>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</si>
  <si>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</si>
  <si>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</si>
  <si>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</si>
  <si>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</si>
  <si>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</si>
  <si>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</si>
  <si>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</si>
  <si>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</si>
  <si>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</si>
  <si>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</si>
  <si>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</si>
  <si>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</si>
  <si>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</si>
  <si>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</si>
  <si>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</si>
  <si>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</si>
  <si>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</si>
  <si>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</si>
  <si>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</si>
  <si>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</si>
  <si>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</si>
  <si>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</si>
  <si>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</si>
  <si>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</si>
  <si>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</si>
  <si>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</si>
  <si>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</si>
  <si>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</si>
  <si>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</si>
  <si>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</si>
  <si>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</si>
  <si>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</si>
  <si>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</si>
  <si>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</si>
  <si>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</si>
  <si>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</si>
  <si>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</si>
  <si>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</si>
  <si>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</si>
  <si>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</si>
  <si>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</si>
  <si>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</si>
  <si>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</si>
  <si>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</si>
  <si>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</si>
  <si>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</si>
  <si>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</si>
  <si>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</si>
  <si>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</si>
  <si>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</si>
  <si>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</si>
  <si>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</si>
  <si>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</si>
  <si>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</si>
  <si>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</si>
  <si>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</si>
  <si>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</si>
  <si>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</si>
  <si>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</si>
  <si>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</si>
  <si>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</si>
  <si>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</si>
  <si>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</si>
  <si>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</si>
  <si>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</si>
  <si>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</si>
  <si>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</si>
  <si>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</si>
  <si>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</si>
  <si>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</si>
  <si>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</si>
  <si>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</si>
  <si>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</si>
  <si>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</si>
  <si>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</si>
  <si>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</si>
  <si>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</si>
  <si>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</si>
  <si>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</si>
  <si>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</si>
  <si>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</si>
  <si>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</si>
  <si>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</si>
  <si>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</si>
  <si>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</si>
  <si>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</si>
  <si>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</si>
  <si>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</si>
  <si>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</si>
  <si>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</si>
  <si>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</si>
  <si>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</si>
  <si>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</si>
  <si>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</si>
  <si>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</si>
  <si>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</si>
  <si>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</si>
  <si>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</si>
  <si>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</si>
  <si>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</si>
  <si>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</si>
  <si>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</si>
  <si>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</si>
  <si>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</si>
  <si>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</si>
  <si>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</si>
  <si>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</si>
  <si>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</si>
  <si>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</si>
  <si>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</si>
  <si>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</si>
  <si>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</si>
  <si>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</si>
  <si>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</si>
  <si>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</si>
  <si>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</si>
  <si>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</si>
  <si>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</si>
  <si>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</si>
  <si>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</si>
  <si>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</si>
  <si>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</si>
  <si>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</si>
  <si>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</si>
  <si>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</si>
  <si>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</si>
  <si>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</si>
  <si>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</si>
  <si>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</si>
  <si>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</si>
  <si>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</si>
  <si>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</si>
  <si>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</si>
  <si>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</si>
  <si>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</si>
  <si>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</si>
  <si>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</si>
  <si>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</si>
  <si>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</si>
  <si>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</si>
  <si>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</si>
  <si>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</si>
  <si>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</si>
  <si>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</si>
  <si>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</si>
  <si>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</si>
  <si>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</si>
  <si>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</si>
  <si>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</si>
  <si>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</si>
  <si>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</si>
  <si>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</si>
  <si>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</si>
  <si>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</si>
  <si>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</si>
  <si>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</si>
  <si>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</si>
  <si>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</si>
  <si>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</si>
  <si>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</si>
  <si>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</si>
  <si>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</si>
  <si>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</si>
  <si>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</si>
  <si>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</si>
  <si>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</si>
  <si>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</si>
  <si>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</si>
  <si>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</si>
  <si>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</si>
  <si>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</si>
  <si>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</si>
  <si>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</si>
  <si>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</si>
  <si>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</si>
  <si>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</si>
  <si>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</si>
  <si>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</si>
  <si>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</si>
  <si>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</si>
  <si>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</si>
  <si>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</si>
  <si>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</si>
  <si>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</si>
  <si>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</si>
  <si>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</si>
  <si>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</si>
  <si>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</si>
  <si>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</si>
  <si>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</si>
  <si>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</si>
  <si>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</si>
  <si>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</si>
  <si>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</si>
  <si>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</si>
  <si>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</si>
  <si>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</si>
  <si>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</si>
  <si>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</si>
  <si>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</si>
  <si>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</si>
  <si>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</si>
  <si>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</si>
  <si>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</si>
  <si>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</si>
  <si>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</si>
  <si>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</si>
  <si>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</si>
  <si>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</si>
  <si>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</si>
  <si>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</si>
  <si>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</si>
  <si>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</si>
  <si>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</si>
  <si>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</si>
  <si>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</si>
  <si>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</si>
  <si>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</si>
  <si>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</si>
  <si>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</si>
  <si>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</si>
  <si>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</si>
  <si>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</si>
  <si>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</si>
  <si>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</si>
  <si>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</si>
  <si>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</si>
  <si>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</si>
  <si>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</si>
  <si>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</si>
  <si>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</si>
  <si>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</si>
  <si>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</si>
  <si>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</si>
  <si>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</si>
  <si>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</si>
  <si>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</si>
  <si>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</si>
  <si>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</si>
  <si>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</si>
  <si>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</si>
  <si>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</si>
  <si>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</si>
  <si>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</si>
  <si>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</si>
  <si>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</si>
  <si>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</si>
  <si>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</si>
  <si>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</si>
  <si>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</si>
  <si>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</si>
  <si>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</si>
  <si>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</si>
  <si>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</si>
  <si>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</si>
  <si>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</si>
  <si>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</si>
  <si>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</si>
  <si>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</si>
  <si>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</si>
  <si>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</si>
  <si>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</si>
  <si>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</si>
  <si>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</si>
  <si>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</si>
  <si>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</si>
  <si>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</si>
  <si>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</si>
  <si>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</si>
  <si>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</si>
  <si>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</si>
  <si>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</si>
  <si>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</si>
  <si>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</si>
  <si>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</si>
  <si>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</si>
  <si>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</si>
  <si>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</si>
  <si>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</si>
  <si>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</si>
  <si>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</si>
  <si>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</si>
  <si>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</si>
  <si>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</si>
  <si>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</si>
  <si>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</si>
  <si>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</si>
  <si>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</si>
  <si>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</si>
  <si>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</si>
  <si>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</si>
  <si>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</si>
  <si>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</si>
  <si>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</si>
  <si>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</si>
  <si>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</si>
  <si>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</si>
  <si>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</si>
  <si>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</si>
  <si>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</si>
  <si>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</si>
  <si>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</si>
  <si>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</si>
  <si>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</si>
  <si>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</si>
  <si>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</si>
  <si>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</si>
  <si>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</si>
  <si>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</si>
  <si>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</si>
  <si>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</si>
  <si>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</si>
  <si>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</si>
  <si>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</si>
  <si>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</si>
  <si>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</si>
  <si>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</si>
  <si>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</si>
  <si>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</si>
  <si>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</si>
  <si>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</si>
  <si>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</si>
  <si>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</si>
  <si>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</si>
  <si>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</si>
  <si>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</si>
  <si>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</si>
  <si>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</si>
  <si>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</si>
  <si>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</si>
  <si>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</si>
  <si>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</si>
  <si>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</si>
  <si>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</si>
  <si>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</si>
  <si>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</si>
  <si>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</si>
  <si>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</si>
  <si>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</si>
  <si>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</si>
  <si>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</si>
  <si>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</si>
  <si>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</si>
  <si>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</si>
  <si>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</si>
  <si>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</si>
  <si>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</si>
  <si>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</si>
  <si>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</si>
  <si>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</si>
  <si>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</si>
  <si>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</si>
  <si>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</si>
  <si>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</si>
  <si>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</si>
  <si>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</si>
  <si>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</si>
  <si>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</si>
  <si>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</si>
  <si>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</si>
  <si>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</si>
  <si>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</si>
  <si>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</si>
  <si>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</si>
  <si>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</si>
  <si>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</si>
  <si>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</si>
  <si>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</si>
  <si>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</si>
  <si>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</si>
  <si>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</si>
  <si>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</si>
  <si>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</si>
  <si>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</si>
  <si>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</si>
  <si>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</si>
  <si>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</si>
  <si>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</si>
  <si>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</si>
  <si>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</si>
  <si>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</si>
  <si>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</si>
  <si>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</si>
  <si>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</si>
  <si>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</si>
  <si>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</si>
  <si>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</si>
  <si>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</si>
  <si>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</si>
  <si>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</si>
  <si>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</si>
  <si>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</si>
  <si>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</si>
  <si>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</si>
  <si>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</si>
  <si>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</si>
  <si>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</si>
  <si>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</si>
  <si>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</si>
  <si>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</si>
  <si>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</si>
  <si>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</si>
  <si>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</si>
  <si>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</si>
  <si>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</si>
  <si>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</si>
  <si>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</si>
  <si>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</si>
  <si>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</si>
  <si>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</si>
  <si>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</si>
  <si>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</si>
  <si>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</si>
  <si>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</si>
  <si>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</si>
  <si>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</si>
  <si>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</si>
  <si>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</si>
  <si>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</si>
  <si>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</si>
  <si>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</si>
  <si>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</si>
  <si>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</si>
  <si>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</si>
  <si>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</si>
  <si>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</si>
  <si>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</si>
  <si>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</si>
  <si>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</si>
  <si>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</si>
  <si>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</si>
  <si>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</si>
  <si>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</si>
  <si>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</si>
  <si>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</si>
  <si>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</si>
  <si>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</si>
  <si>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</si>
  <si>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</si>
  <si>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</si>
  <si>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</si>
  <si>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</si>
  <si>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</si>
  <si>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</si>
  <si>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</si>
  <si>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</si>
  <si>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</si>
  <si>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</si>
  <si>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</si>
  <si>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</si>
  <si>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</si>
  <si>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</si>
  <si>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</si>
  <si>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</si>
  <si>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</si>
  <si>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</si>
  <si>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</si>
  <si>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</si>
  <si>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</si>
  <si>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</si>
  <si>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</si>
  <si>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</si>
  <si>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</si>
  <si>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</si>
  <si>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</si>
  <si>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</si>
  <si>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</si>
  <si>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</si>
  <si>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</si>
  <si>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</si>
  <si>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</si>
  <si>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</si>
  <si>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</si>
  <si>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</si>
  <si>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</si>
  <si>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</si>
  <si>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</si>
  <si>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</si>
  <si>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</si>
  <si>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</si>
  <si>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</si>
  <si>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</si>
  <si>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</si>
  <si>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</si>
  <si>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</si>
  <si>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</si>
  <si>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</si>
  <si>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</si>
  <si>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</si>
  <si>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</si>
  <si>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</si>
  <si>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</si>
  <si>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</si>
  <si>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</si>
  <si>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</si>
  <si>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</si>
  <si>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</si>
  <si>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</si>
  <si>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</si>
  <si>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</si>
  <si>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</si>
  <si>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</si>
  <si>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</si>
  <si>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</si>
  <si>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</si>
  <si>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</si>
  <si>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</si>
  <si>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</si>
  <si>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</si>
  <si>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</si>
  <si>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</si>
  <si>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</si>
  <si>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</si>
  <si>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</si>
  <si>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</si>
  <si>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</si>
  <si>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</si>
  <si>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</si>
  <si>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</si>
  <si>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</si>
  <si>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</si>
  <si>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</si>
  <si>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</si>
  <si>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</si>
  <si>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</si>
  <si>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</si>
  <si>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</si>
  <si>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</si>
  <si>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</si>
  <si>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</si>
  <si>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</si>
  <si>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</si>
  <si>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</si>
  <si>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</si>
  <si>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</si>
  <si>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</si>
  <si>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</si>
  <si>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</si>
  <si>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</si>
  <si>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</si>
  <si>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</si>
  <si>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</si>
  <si>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</si>
  <si>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</si>
  <si>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</si>
  <si>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</si>
  <si>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</si>
  <si>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</si>
  <si>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</si>
  <si>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</si>
  <si>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</si>
  <si>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</si>
  <si>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</si>
  <si>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</si>
  <si>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</si>
  <si>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</si>
  <si>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</si>
  <si>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</si>
  <si>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</si>
  <si>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</si>
  <si>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</si>
  <si>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</si>
  <si>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</si>
  <si>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</si>
  <si>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</si>
  <si>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</si>
  <si>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</si>
  <si>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</si>
  <si>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</si>
  <si>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</si>
  <si>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</si>
  <si>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</si>
  <si>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</si>
  <si>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</si>
  <si>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</si>
  <si>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</si>
  <si>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</si>
  <si>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</si>
  <si>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</si>
  <si>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</si>
  <si>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</si>
  <si>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</si>
  <si>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</si>
  <si>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</si>
  <si>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</si>
  <si>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</si>
  <si>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</si>
  <si>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</si>
  <si>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</si>
  <si>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</si>
  <si>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</si>
  <si>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</si>
  <si>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</si>
  <si>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</si>
  <si>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</si>
  <si>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</si>
  <si>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</si>
  <si>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</si>
  <si>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</si>
  <si>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</si>
  <si>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</si>
  <si>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</si>
  <si>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</si>
  <si>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</si>
  <si>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</si>
  <si>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</si>
  <si>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</si>
  <si>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</si>
  <si>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</si>
  <si>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</si>
  <si>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</si>
  <si>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</si>
  <si>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</si>
  <si>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</si>
  <si>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</si>
  <si>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</si>
  <si>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</si>
  <si>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</si>
  <si>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</si>
  <si>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</si>
  <si>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</si>
  <si>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</si>
  <si>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</si>
  <si>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</si>
  <si>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</si>
  <si>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</si>
  <si>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</si>
  <si>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</si>
  <si>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</si>
  <si>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</si>
  <si>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</si>
  <si>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</si>
  <si>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</si>
  <si>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</si>
  <si>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</si>
  <si>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</si>
  <si>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</si>
  <si>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</si>
  <si>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</si>
  <si>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</si>
  <si>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</si>
  <si>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</si>
  <si>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</si>
  <si>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</si>
  <si>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</si>
  <si>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</si>
  <si>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</si>
  <si>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</si>
  <si>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</si>
  <si>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</si>
  <si>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</si>
  <si>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</si>
  <si>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</si>
  <si>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</si>
  <si>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</si>
  <si>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</si>
  <si>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</si>
  <si>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</si>
  <si>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</si>
  <si>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</si>
  <si>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</si>
  <si>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</si>
  <si>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</si>
  <si>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</si>
  <si>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</si>
  <si>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</si>
  <si>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</si>
  <si>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</si>
  <si>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</si>
  <si>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</si>
  <si>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</si>
  <si>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</si>
  <si>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</si>
  <si>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</si>
  <si>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</si>
  <si>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</si>
  <si>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</si>
  <si>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</si>
  <si>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</si>
  <si>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</si>
  <si>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</si>
  <si>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</si>
  <si>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</si>
  <si>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</si>
  <si>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</si>
  <si>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</si>
  <si>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</si>
  <si>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</si>
  <si>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</si>
  <si>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</si>
  <si>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</si>
  <si>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</si>
  <si>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</si>
  <si>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</si>
  <si>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</si>
  <si>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</si>
  <si>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</si>
  <si>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</si>
  <si>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</si>
  <si>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</si>
  <si>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</si>
  <si>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</si>
  <si>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</si>
  <si>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</si>
  <si>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</si>
  <si>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</si>
  <si>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</si>
  <si>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</si>
  <si>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</si>
  <si>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</si>
  <si>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</si>
  <si>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</si>
  <si>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</si>
  <si>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</si>
  <si>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</si>
  <si>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</si>
  <si>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</si>
  <si>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</si>
  <si>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</si>
  <si>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</si>
  <si>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</si>
  <si>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</si>
  <si>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</si>
  <si>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</si>
  <si>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</si>
  <si>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</si>
  <si>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</si>
  <si>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</si>
  <si>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</si>
  <si>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</si>
  <si>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</si>
  <si>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</si>
  <si>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</si>
  <si>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</si>
  <si>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</si>
  <si>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</si>
  <si>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</si>
  <si>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</si>
  <si>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</si>
  <si>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</si>
  <si>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</si>
  <si>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</si>
  <si>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</si>
  <si>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</si>
  <si>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</si>
  <si>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</si>
  <si>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</si>
  <si>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</si>
  <si>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</si>
  <si>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</si>
  <si>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</si>
  <si>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</si>
  <si>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</si>
  <si>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</si>
  <si>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</si>
  <si>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</si>
  <si>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</si>
  <si>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</si>
  <si>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</si>
  <si>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</si>
  <si>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</si>
  <si>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</si>
  <si>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</si>
  <si>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</si>
  <si>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</si>
  <si>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</si>
  <si>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</si>
  <si>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</si>
  <si>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</si>
  <si>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</si>
  <si>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</si>
  <si>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</si>
  <si>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</si>
  <si>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</si>
  <si>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</si>
  <si>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</si>
  <si>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</si>
  <si>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</si>
  <si>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</si>
  <si>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</si>
  <si>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</si>
  <si>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</si>
  <si>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</si>
  <si>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</si>
  <si>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</si>
  <si>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</si>
  <si>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</si>
  <si>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</si>
  <si>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</si>
  <si>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</si>
  <si>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</si>
  <si>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</si>
  <si>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</si>
  <si>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</si>
  <si>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</si>
  <si>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</si>
  <si>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</si>
  <si>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</si>
  <si>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</si>
  <si>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</si>
  <si>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</si>
  <si>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</si>
  <si>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</si>
  <si>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</si>
  <si>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</si>
  <si>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</si>
  <si>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</si>
  <si>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</si>
  <si>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</si>
  <si>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</si>
  <si>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</si>
  <si>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</si>
  <si>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</si>
  <si>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</si>
  <si>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</si>
  <si>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</si>
  <si>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</si>
  <si>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</si>
  <si>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</si>
  <si>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</si>
  <si>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</si>
  <si>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</si>
  <si>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</si>
  <si>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</si>
  <si>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</si>
  <si>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</si>
  <si>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</si>
  <si>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</si>
  <si>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</si>
  <si>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</si>
  <si>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</si>
  <si>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</si>
  <si>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</si>
  <si>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</si>
  <si>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</si>
  <si>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</si>
  <si>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</si>
  <si>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</si>
  <si>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</si>
  <si>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</si>
  <si>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</si>
  <si>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</si>
  <si>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</si>
  <si>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</si>
  <si>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</si>
  <si>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</si>
  <si>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</si>
  <si>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</si>
  <si>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</si>
  <si>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</si>
  <si>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</si>
  <si>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</si>
  <si>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</si>
  <si>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</si>
  <si>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</si>
  <si>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</si>
  <si>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</si>
  <si>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</si>
  <si>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</si>
  <si>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</si>
  <si>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</si>
  <si>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</si>
  <si>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</si>
  <si>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</si>
  <si>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</si>
  <si>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</si>
  <si>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</si>
  <si>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</si>
  <si>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</si>
  <si>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</si>
  <si>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</si>
  <si>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</si>
  <si>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</si>
  <si>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</si>
  <si>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</si>
  <si>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</si>
  <si>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</si>
  <si>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</si>
  <si>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</si>
  <si>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</si>
  <si>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</si>
  <si>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</si>
  <si>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</si>
  <si>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</si>
  <si>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</si>
  <si>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</si>
  <si>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</si>
  <si>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</si>
  <si>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</si>
  <si>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</si>
  <si>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</si>
  <si>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</si>
  <si>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</si>
  <si>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</si>
  <si>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</si>
  <si>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</si>
  <si>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</si>
  <si>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</si>
  <si>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</si>
  <si>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</si>
  <si>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</si>
  <si>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</si>
  <si>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</si>
  <si>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</si>
  <si>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</si>
  <si>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</si>
  <si>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</si>
  <si>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</si>
  <si>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</si>
  <si>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</si>
  <si>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</si>
  <si>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</si>
  <si>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</si>
  <si>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</si>
  <si>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</si>
  <si>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</si>
  <si>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</si>
  <si>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</si>
  <si>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</si>
  <si>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</si>
  <si>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</si>
  <si>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</si>
  <si>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</si>
  <si>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</si>
  <si>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</si>
  <si>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</si>
  <si>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</si>
  <si>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</si>
  <si>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</si>
  <si>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</si>
  <si>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</si>
  <si>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</si>
  <si>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</si>
  <si>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</si>
  <si>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</si>
  <si>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</si>
  <si>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</si>
  <si>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</si>
  <si>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</si>
  <si>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</si>
  <si>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</si>
  <si>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</si>
  <si>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</si>
  <si>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</si>
  <si>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</si>
  <si>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</si>
  <si>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</si>
  <si>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</si>
  <si>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</si>
  <si>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</si>
  <si>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</si>
  <si>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</si>
  <si>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</si>
  <si>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</si>
  <si>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</si>
  <si>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</si>
  <si>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</si>
  <si>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</si>
  <si>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</si>
  <si>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</si>
  <si>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</si>
  <si>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</si>
  <si>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</si>
  <si>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</si>
  <si>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</si>
  <si>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</si>
  <si>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</si>
  <si>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</si>
  <si>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</si>
  <si>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</si>
  <si>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</si>
  <si>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</si>
  <si>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</si>
  <si>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</si>
  <si>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</si>
  <si>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</si>
  <si>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</si>
  <si>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</si>
  <si>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</si>
  <si>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</si>
  <si>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</si>
  <si>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</si>
  <si>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</si>
  <si>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</si>
  <si>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</si>
  <si>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</si>
  <si>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</si>
  <si>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</si>
  <si>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</si>
  <si>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</si>
  <si>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</si>
  <si>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</si>
  <si>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</si>
  <si>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</si>
  <si>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</si>
  <si>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</si>
  <si>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</si>
  <si>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</si>
  <si>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</si>
  <si>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</si>
  <si>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</si>
  <si>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</si>
  <si>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</si>
  <si>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</si>
  <si>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</si>
  <si>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</si>
  <si>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</si>
  <si>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</si>
  <si>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</si>
  <si>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</si>
  <si>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</si>
  <si>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</si>
  <si>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</si>
  <si>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</si>
  <si>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</si>
  <si>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</si>
  <si>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</si>
  <si>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</si>
  <si>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</si>
  <si>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</si>
  <si>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</si>
  <si>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</si>
  <si>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</si>
  <si>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</si>
  <si>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</si>
  <si>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</si>
  <si>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</si>
  <si>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</si>
  <si>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</si>
  <si>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</si>
  <si>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</si>
  <si>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</si>
  <si>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</si>
  <si>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</si>
  <si>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</si>
  <si>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</si>
  <si>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</si>
  <si>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</si>
  <si>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</si>
  <si>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</si>
  <si>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</si>
  <si>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</si>
  <si>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</si>
  <si>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</si>
  <si>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</si>
  <si>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</si>
  <si>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</si>
  <si>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</si>
  <si>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</si>
  <si>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</si>
  <si>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</si>
  <si>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</si>
  <si>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</si>
  <si>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</si>
  <si>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</si>
  <si>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</si>
  <si>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</si>
  <si>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</si>
  <si>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</si>
  <si>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</si>
  <si>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</si>
  <si>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</si>
  <si>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</si>
  <si>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</si>
  <si>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</si>
  <si>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</si>
  <si>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</si>
  <si>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</si>
  <si>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</si>
  <si>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</si>
  <si>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</si>
  <si>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</si>
  <si>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</si>
  <si>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</si>
  <si>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</si>
  <si>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</si>
  <si>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</si>
  <si>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</si>
  <si>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</si>
  <si>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</si>
  <si>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</si>
  <si>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</si>
  <si>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</si>
  <si>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</si>
  <si>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</si>
  <si>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</si>
  <si>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</si>
  <si>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</si>
  <si>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</si>
  <si>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</si>
  <si>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</si>
  <si>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</si>
  <si>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</si>
  <si>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</si>
  <si>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</si>
  <si>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</si>
  <si>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</si>
  <si>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</si>
  <si>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</si>
  <si>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</si>
  <si>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</si>
  <si>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</si>
  <si>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</si>
  <si>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</si>
  <si>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</si>
  <si>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</si>
  <si>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</si>
  <si>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</si>
  <si>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</si>
  <si>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</si>
  <si>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</si>
  <si>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</si>
  <si>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</si>
  <si>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</si>
  <si>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</si>
  <si>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</si>
  <si>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</si>
  <si>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</si>
  <si>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</si>
  <si>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</si>
  <si>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</si>
  <si>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</si>
  <si>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</si>
  <si>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</si>
  <si>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</si>
  <si>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</si>
  <si>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</si>
  <si>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</si>
  <si>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</si>
  <si>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</si>
  <si>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</si>
  <si>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</si>
  <si>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</si>
  <si>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</si>
  <si>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</si>
  <si>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</si>
  <si>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</si>
  <si>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</si>
  <si>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</si>
  <si>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</si>
  <si>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</si>
  <si>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</si>
  <si>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</si>
  <si>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</si>
  <si>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</si>
  <si>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</si>
  <si>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</si>
  <si>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</si>
  <si>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</si>
  <si>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</si>
  <si>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</si>
  <si>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</si>
  <si>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</si>
  <si>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</si>
  <si>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</si>
  <si>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</si>
  <si>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</si>
  <si>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</si>
  <si>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</si>
  <si>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</si>
  <si>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</si>
  <si>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</si>
  <si>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</si>
  <si>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</si>
  <si>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</si>
  <si>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</si>
  <si>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</si>
  <si>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</si>
  <si>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</si>
  <si>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</si>
  <si>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</si>
  <si>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</si>
  <si>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</si>
  <si>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</si>
  <si>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</si>
  <si>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</si>
  <si>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</si>
  <si>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</si>
  <si>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</si>
  <si>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</si>
  <si>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</si>
  <si>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</si>
  <si>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</si>
  <si>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</si>
  <si>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</si>
  <si>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</si>
  <si>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</si>
  <si>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</si>
  <si>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</si>
  <si>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</si>
  <si>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</si>
  <si>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</si>
  <si>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</si>
  <si>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</si>
  <si>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</si>
  <si>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</si>
  <si>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</si>
  <si>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</si>
  <si>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</si>
  <si>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</si>
  <si>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</si>
  <si>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</si>
  <si>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</si>
  <si>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</si>
  <si>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</si>
  <si>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</si>
  <si>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</si>
  <si>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</si>
  <si>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</si>
  <si>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</si>
  <si>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</si>
  <si>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</si>
  <si>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</si>
  <si>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</si>
  <si>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</si>
  <si>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</si>
  <si>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</si>
  <si>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</si>
  <si>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</si>
  <si>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</si>
  <si>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</si>
  <si>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</si>
  <si>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</si>
  <si>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</si>
  <si>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</si>
  <si>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</si>
  <si>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</si>
  <si>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</si>
  <si>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</si>
  <si>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</si>
  <si>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</si>
  <si>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</si>
  <si>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</si>
  <si>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</si>
  <si>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</si>
  <si>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</si>
  <si>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</si>
  <si>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</si>
  <si>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</si>
  <si>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</si>
  <si>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</si>
  <si>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</si>
  <si>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</si>
  <si>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</si>
  <si>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</si>
  <si>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</si>
  <si>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</si>
  <si>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</si>
  <si>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</si>
  <si>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</si>
  <si>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</si>
  <si>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</si>
  <si>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</si>
  <si>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</si>
  <si>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</si>
  <si>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</si>
  <si>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</si>
  <si>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</si>
  <si>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</si>
  <si>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</si>
  <si>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</si>
  <si>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</si>
  <si>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</si>
  <si>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</si>
  <si>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</si>
  <si>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</si>
  <si>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</si>
  <si>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</si>
  <si>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</si>
  <si>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</si>
  <si>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</si>
  <si>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</si>
  <si>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</si>
  <si>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</si>
  <si>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</si>
  <si>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</si>
  <si>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</si>
  <si>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</si>
  <si>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</si>
  <si>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</si>
  <si>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</si>
  <si>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</si>
  <si>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</si>
  <si>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</si>
  <si>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</si>
  <si>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</si>
  <si>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</si>
  <si>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</si>
  <si>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</si>
  <si>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</si>
  <si>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</si>
  <si>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</si>
  <si>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</si>
  <si>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</si>
  <si>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</si>
  <si>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</si>
  <si>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</si>
  <si>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</si>
  <si>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</si>
  <si>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</si>
  <si>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</si>
  <si>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</si>
  <si>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</si>
  <si>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</si>
  <si>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</si>
  <si>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</si>
  <si>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</si>
  <si>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</si>
  <si>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</si>
  <si>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</si>
  <si>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</si>
  <si>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</si>
  <si>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</si>
  <si>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</si>
  <si>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</si>
  <si>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</si>
  <si>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</si>
  <si>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</si>
  <si>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</si>
  <si>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</si>
  <si>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</si>
  <si>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</si>
  <si>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</si>
  <si>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</si>
  <si>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</si>
  <si>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</si>
  <si>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</si>
  <si>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</si>
  <si>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</si>
  <si>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</si>
  <si>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</si>
  <si>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</si>
  <si>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</si>
  <si>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</si>
  <si>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</si>
  <si>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</si>
  <si>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</si>
  <si>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</si>
  <si>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</si>
  <si>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</si>
  <si>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</si>
  <si>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</si>
  <si>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</si>
  <si>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</si>
  <si>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</si>
  <si>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</si>
  <si>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</si>
  <si>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</si>
  <si>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</si>
  <si>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</si>
  <si>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</si>
  <si>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</si>
  <si>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</si>
  <si>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</si>
  <si>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</si>
  <si>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</si>
  <si>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</si>
  <si>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</si>
  <si>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</si>
  <si>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</si>
  <si>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</si>
  <si>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</si>
  <si>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</si>
  <si>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</si>
  <si>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</si>
  <si>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</si>
  <si>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</si>
  <si>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</si>
  <si>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</si>
  <si>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</si>
  <si>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</si>
  <si>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</si>
  <si>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</si>
  <si>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</si>
  <si>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</si>
  <si>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</si>
  <si>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</si>
  <si>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</si>
  <si>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</si>
  <si>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</si>
  <si>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</si>
  <si>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</si>
  <si>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</si>
  <si>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</si>
  <si>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</si>
  <si>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</si>
  <si>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</si>
  <si>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</si>
  <si>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</si>
  <si>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</si>
  <si>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</si>
  <si>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</si>
  <si>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</si>
  <si>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</si>
  <si>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</si>
  <si>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</si>
  <si>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</si>
  <si>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</si>
  <si>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</si>
  <si>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</si>
  <si>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</si>
  <si>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</si>
  <si>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</si>
  <si>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</si>
  <si>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</si>
  <si>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</si>
  <si>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</si>
  <si>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</si>
  <si>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</si>
  <si>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</si>
  <si>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</si>
  <si>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</si>
  <si>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</si>
  <si>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</si>
  <si>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</si>
  <si>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</si>
  <si>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</si>
  <si>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</si>
  <si>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</si>
  <si>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</si>
  <si>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</si>
  <si>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</si>
  <si>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</si>
  <si>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</si>
  <si>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</si>
  <si>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</si>
  <si>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</si>
  <si>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</si>
  <si>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</si>
  <si>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</si>
  <si>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</si>
  <si>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</si>
  <si>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</si>
  <si>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</si>
  <si>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</si>
  <si>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</si>
  <si>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</si>
  <si>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</si>
  <si>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</si>
  <si>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</si>
  <si>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</si>
  <si>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</si>
  <si>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</si>
  <si>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</si>
  <si>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</si>
  <si>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</si>
  <si>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</si>
  <si>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</si>
  <si>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</si>
  <si>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</si>
  <si>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</si>
  <si>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</si>
  <si>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</si>
  <si>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</si>
  <si>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</si>
  <si>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</si>
  <si>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</si>
  <si>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</si>
  <si>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</si>
  <si>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</si>
  <si>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</si>
  <si>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</si>
  <si>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</si>
  <si>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</si>
  <si>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</si>
  <si>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</si>
  <si>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</si>
  <si>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</si>
  <si>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</si>
  <si>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</si>
  <si>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</si>
  <si>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</si>
  <si>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</si>
  <si>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</si>
  <si>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</si>
  <si>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</si>
  <si>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</si>
  <si>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</si>
  <si>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</si>
  <si>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</si>
  <si>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</si>
  <si>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</si>
  <si>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</si>
  <si>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</si>
  <si>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</si>
  <si>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</si>
  <si>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</si>
  <si>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</si>
  <si>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</si>
  <si>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</si>
  <si>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</si>
  <si>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</si>
  <si>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</si>
  <si>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</si>
  <si>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</si>
  <si>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</si>
  <si>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</si>
  <si>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</si>
  <si>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</si>
  <si>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</si>
  <si>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</si>
  <si>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</si>
  <si>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</si>
  <si>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</si>
  <si>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</si>
  <si>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</si>
  <si>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</si>
  <si>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</si>
  <si>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</si>
  <si>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</si>
  <si>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</si>
  <si>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</si>
  <si>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</si>
  <si>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</si>
  <si>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</si>
  <si>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</si>
  <si>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</si>
  <si>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</si>
  <si>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</si>
  <si>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</si>
  <si>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</si>
  <si>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</si>
  <si>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</si>
  <si>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</si>
  <si>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</si>
  <si>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</si>
  <si>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</si>
  <si>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</si>
  <si>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</si>
  <si>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</si>
  <si>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</si>
  <si>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</si>
  <si>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</si>
  <si>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</si>
  <si>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</si>
  <si>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</si>
  <si>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</si>
  <si>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</si>
  <si>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</si>
  <si>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</si>
  <si>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</si>
  <si>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</si>
  <si>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</si>
  <si>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</si>
  <si>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</si>
  <si>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</si>
  <si>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</si>
  <si>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</si>
  <si>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</si>
  <si>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</si>
  <si>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</si>
  <si>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</si>
  <si>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</si>
  <si>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</si>
  <si>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</si>
  <si>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</si>
  <si>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</si>
  <si>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</si>
  <si>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</si>
  <si>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</si>
  <si>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</si>
  <si>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</si>
  <si>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</si>
  <si>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</si>
  <si>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</si>
  <si>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</si>
  <si>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</si>
  <si>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</si>
  <si>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</si>
  <si>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</si>
  <si>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</si>
  <si>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</si>
  <si>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</si>
  <si>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</si>
  <si>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</si>
  <si>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</si>
  <si>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</si>
  <si>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</si>
  <si>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</si>
  <si>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</si>
  <si>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</si>
  <si>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</si>
  <si>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</si>
  <si>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</si>
  <si>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</si>
  <si>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</si>
  <si>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</si>
  <si>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</si>
  <si>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</si>
  <si>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</si>
  <si>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</si>
  <si>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</si>
  <si>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</si>
  <si>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</si>
  <si>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</si>
  <si>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</si>
  <si>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</si>
  <si>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</si>
  <si>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</si>
  <si>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</si>
  <si>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</si>
  <si>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</si>
  <si>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</si>
  <si>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</si>
  <si>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</si>
  <si>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</si>
  <si>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</si>
  <si>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</si>
  <si>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</si>
  <si>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</si>
  <si>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</si>
  <si>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</si>
  <si>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</si>
  <si>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</si>
  <si>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</si>
  <si>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</si>
  <si>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</si>
  <si>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</si>
  <si>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</si>
  <si>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</si>
  <si>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</si>
  <si>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</si>
  <si>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</si>
  <si>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</si>
  <si>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</si>
  <si>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</si>
  <si>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</si>
  <si>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</si>
  <si>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</si>
  <si>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</si>
  <si>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</si>
  <si>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</si>
  <si>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</si>
  <si>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</si>
  <si>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</si>
  <si>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</si>
  <si>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</si>
  <si>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</si>
  <si>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</si>
  <si>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</si>
  <si>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</si>
  <si>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</si>
  <si>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</si>
  <si>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</si>
  <si>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</si>
  <si>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</si>
  <si>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</si>
  <si>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</si>
  <si>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</si>
  <si>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</si>
  <si>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</si>
  <si>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</si>
  <si>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</si>
  <si>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</si>
  <si>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</si>
  <si>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</si>
  <si>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</si>
  <si>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</si>
  <si>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</si>
  <si>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</si>
  <si>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</si>
  <si>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</si>
  <si>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</si>
  <si>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</si>
  <si>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</si>
  <si>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</si>
  <si>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</si>
  <si>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</si>
  <si>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</si>
  <si>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</si>
  <si>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</si>
  <si>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</si>
  <si>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</si>
  <si>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</si>
  <si>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</si>
  <si>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</si>
  <si>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</si>
  <si>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</si>
  <si>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</si>
  <si>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</si>
  <si>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</si>
  <si>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</si>
  <si>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</si>
  <si>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</si>
  <si>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</si>
  <si>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</si>
  <si>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</si>
  <si>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</si>
  <si>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</si>
  <si>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</si>
  <si>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</si>
  <si>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</si>
  <si>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</si>
  <si>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</si>
  <si>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</si>
  <si>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</si>
  <si>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</si>
  <si>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</si>
  <si>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</si>
  <si>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</si>
  <si>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</si>
  <si>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</si>
  <si>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</si>
  <si>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</si>
  <si>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</si>
  <si>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</si>
  <si>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</si>
  <si>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</si>
  <si>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</si>
  <si>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</si>
  <si>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</si>
  <si>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</si>
  <si>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</si>
  <si>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</si>
  <si>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</si>
  <si>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</si>
  <si>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</si>
  <si>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</si>
  <si>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</si>
  <si>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</si>
  <si>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</si>
  <si>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</si>
  <si>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</si>
  <si>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</si>
  <si>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</si>
  <si>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</si>
  <si>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</si>
  <si>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</si>
  <si>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</si>
  <si>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</si>
  <si>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</si>
  <si>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</si>
  <si>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</si>
  <si>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</si>
  <si>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</si>
  <si>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</si>
  <si>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</si>
  <si>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</si>
  <si>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</si>
  <si>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</si>
  <si>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</si>
  <si>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</si>
  <si>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</si>
  <si>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</si>
  <si>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</si>
  <si>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</si>
  <si>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</si>
  <si>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</si>
  <si>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</si>
  <si>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</si>
  <si>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</si>
  <si>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</si>
  <si>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</si>
  <si>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</si>
  <si>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</si>
  <si>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</si>
  <si>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</si>
  <si>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</si>
  <si>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</si>
  <si>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</si>
  <si>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</si>
  <si>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</si>
  <si>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</si>
  <si>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</si>
  <si>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</si>
  <si>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</si>
  <si>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</si>
  <si>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</si>
  <si>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</si>
  <si>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</si>
  <si>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</si>
  <si>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</si>
  <si>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</si>
  <si>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</si>
  <si>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</si>
  <si>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</si>
  <si>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</si>
  <si>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</si>
  <si>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</si>
  <si>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</si>
  <si>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</si>
  <si>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</si>
  <si>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</si>
  <si>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</si>
  <si>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</si>
  <si>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</si>
  <si>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</si>
  <si>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</si>
  <si>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</si>
  <si>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</si>
  <si>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</si>
  <si>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</si>
  <si>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</si>
  <si>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</si>
  <si>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</si>
  <si>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</si>
  <si>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</si>
  <si>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</si>
  <si>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</si>
  <si>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</si>
  <si>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</si>
  <si>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</si>
  <si>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</si>
  <si>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</si>
  <si>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</si>
  <si>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</si>
  <si>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</si>
  <si>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</si>
  <si>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</si>
  <si>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</si>
  <si>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</si>
  <si>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</si>
  <si>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</si>
  <si>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</si>
  <si>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</si>
  <si>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</si>
  <si>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</si>
  <si>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</si>
  <si>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</si>
  <si>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</si>
  <si>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</si>
  <si>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</si>
  <si>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</si>
  <si>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</si>
  <si>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</si>
  <si>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</si>
  <si>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</si>
  <si>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</si>
  <si>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</si>
  <si>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</si>
  <si>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</si>
  <si>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</si>
  <si>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</si>
  <si>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</si>
  <si>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</si>
  <si>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</si>
  <si>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</si>
  <si>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</si>
  <si>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</si>
  <si>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</si>
  <si>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</si>
  <si>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</si>
  <si>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</si>
  <si>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</si>
  <si>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</si>
  <si>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</si>
  <si>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</si>
  <si>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</si>
  <si>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</si>
  <si>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</si>
  <si>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</si>
  <si>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</si>
  <si>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</si>
  <si>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</si>
  <si>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</si>
  <si>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</si>
  <si>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</si>
  <si>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</si>
  <si>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</si>
  <si>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</si>
  <si>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</si>
  <si>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</si>
  <si>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</si>
  <si>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</si>
  <si>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</si>
  <si>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</si>
  <si>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</si>
  <si>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</si>
  <si>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</si>
  <si>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</si>
  <si>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</si>
  <si>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</si>
  <si>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</si>
  <si>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</si>
  <si>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</si>
  <si>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</si>
  <si>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</si>
  <si>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</si>
  <si>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</si>
  <si>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</si>
  <si>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</si>
  <si>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</si>
  <si>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</si>
  <si>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</si>
  <si>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</si>
  <si>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</si>
  <si>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</si>
  <si>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</si>
  <si>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</si>
  <si>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</si>
  <si>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</si>
  <si>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</si>
  <si>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</si>
  <si>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</si>
  <si>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</si>
  <si>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</si>
  <si>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</si>
  <si>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</si>
  <si>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</si>
  <si>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</si>
  <si>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</si>
  <si>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</si>
  <si>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</si>
  <si>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</si>
  <si>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</si>
  <si>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</si>
  <si>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</si>
  <si>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</si>
  <si>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</si>
  <si>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</si>
  <si>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</si>
  <si>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</si>
  <si>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</si>
  <si>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</si>
  <si>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</si>
  <si>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</si>
  <si>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</si>
  <si>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</si>
  <si>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</si>
  <si>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</si>
  <si>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</si>
  <si>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</si>
  <si>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</si>
  <si>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</si>
  <si>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</si>
  <si>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</si>
  <si>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</si>
  <si>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</si>
  <si>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</si>
  <si>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</si>
  <si>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</si>
  <si>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</si>
  <si>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</si>
  <si>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</si>
  <si>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</si>
  <si>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</si>
  <si>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</si>
  <si>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</si>
  <si>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</si>
  <si>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</si>
  <si>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</si>
  <si>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</si>
  <si>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</si>
  <si>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</si>
  <si>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</si>
  <si>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</si>
  <si>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</si>
  <si>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</si>
  <si>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</si>
  <si>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</si>
  <si>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</si>
  <si>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</si>
  <si>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</si>
  <si>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</si>
  <si>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</si>
  <si>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</si>
  <si>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</si>
  <si>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</si>
  <si>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</si>
  <si>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</si>
  <si>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</si>
  <si>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</si>
  <si>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</si>
  <si>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</si>
  <si>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</si>
  <si>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</si>
  <si>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</si>
  <si>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</si>
  <si>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</si>
  <si>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</si>
  <si>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</si>
  <si>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</si>
  <si>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</si>
  <si>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</si>
  <si>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</si>
  <si>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</si>
  <si>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</si>
  <si>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</si>
  <si>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</si>
  <si>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</si>
  <si>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</si>
  <si>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</si>
  <si>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</si>
  <si>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</si>
  <si>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</si>
  <si>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</si>
  <si>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</si>
  <si>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</si>
  <si>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</si>
  <si>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</si>
  <si>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</si>
  <si>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</si>
  <si>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</si>
  <si>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</si>
  <si>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</si>
  <si>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</si>
  <si>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</si>
  <si>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</si>
  <si>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</si>
  <si>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</si>
  <si>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</si>
  <si>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</si>
  <si>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</si>
  <si>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</si>
  <si>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</si>
  <si>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</si>
  <si>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</si>
  <si>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</si>
  <si>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</si>
  <si>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</si>
  <si>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</si>
  <si>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</si>
  <si>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</si>
  <si>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</si>
  <si>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</si>
  <si>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</si>
  <si>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</si>
  <si>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</si>
  <si>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</si>
  <si>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</si>
  <si>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</si>
  <si>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</si>
  <si>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</si>
  <si>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</si>
  <si>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</si>
  <si>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</si>
  <si>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</si>
  <si>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</si>
  <si>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</si>
  <si>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</si>
  <si>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</si>
  <si>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</si>
  <si>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</si>
  <si>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</si>
  <si>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</si>
  <si>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</si>
  <si>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</si>
  <si>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</si>
  <si>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</si>
  <si>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</si>
  <si>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</si>
  <si>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</si>
  <si>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</si>
  <si>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</si>
  <si>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</si>
  <si>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</si>
  <si>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</si>
  <si>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</si>
  <si>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</si>
  <si>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</si>
  <si>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</si>
  <si>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</si>
  <si>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</si>
  <si>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</si>
  <si>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</si>
  <si>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</si>
  <si>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</si>
  <si>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</si>
  <si>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</si>
  <si>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</si>
  <si>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</si>
  <si>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</si>
  <si>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</si>
  <si>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</si>
  <si>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</si>
  <si>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</si>
  <si>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</si>
  <si>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</si>
  <si>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</si>
  <si>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</si>
  <si>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</si>
  <si>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</si>
  <si>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</si>
  <si>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</si>
  <si>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</si>
  <si>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</si>
  <si>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</si>
  <si>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</si>
  <si>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</si>
  <si>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</si>
  <si>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</si>
  <si>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</si>
  <si>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</si>
  <si>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</si>
  <si>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</si>
  <si>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</si>
  <si>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</si>
  <si>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</si>
  <si>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</si>
  <si>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</si>
  <si>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</si>
  <si>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</si>
  <si>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</si>
  <si>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</si>
  <si>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</si>
  <si>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</si>
  <si>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</si>
  <si>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</si>
  <si>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</si>
  <si>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</si>
  <si>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</si>
  <si>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</si>
  <si>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</si>
  <si>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</si>
  <si>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</si>
  <si>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</si>
  <si>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</si>
  <si>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</si>
  <si>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</si>
  <si>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</si>
  <si>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</si>
  <si>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</si>
  <si>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</si>
  <si>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</si>
  <si>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</si>
  <si>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</si>
  <si>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</si>
  <si>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</si>
  <si>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</si>
  <si>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</si>
  <si>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</si>
  <si>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</si>
  <si>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</si>
  <si>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</si>
  <si>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</si>
  <si>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</si>
  <si>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</si>
  <si>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</si>
  <si>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</si>
  <si>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</si>
  <si>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</si>
  <si>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</si>
  <si>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</si>
  <si>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</si>
  <si>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</si>
  <si>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</si>
  <si>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</si>
  <si>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</si>
  <si>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</si>
  <si>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</si>
  <si>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</si>
  <si>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</si>
  <si>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</si>
  <si>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</si>
  <si>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</si>
  <si>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</si>
  <si>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</si>
  <si>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</si>
  <si>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</si>
  <si>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</si>
  <si>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</si>
  <si>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</si>
  <si>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</si>
  <si>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</si>
  <si>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</si>
  <si>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</si>
  <si>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</si>
  <si>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</si>
  <si>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</si>
  <si>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</si>
  <si>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</si>
  <si>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</si>
  <si>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</si>
  <si>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</si>
  <si>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</si>
  <si>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</si>
  <si>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</si>
  <si>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</si>
  <si>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</si>
  <si>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</si>
  <si>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</si>
  <si>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</si>
  <si>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</si>
  <si>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</si>
  <si>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</si>
  <si>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</si>
  <si>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</si>
  <si>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</si>
  <si>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</si>
  <si>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</si>
  <si>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</si>
  <si>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</si>
  <si>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</si>
  <si>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</si>
  <si>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</si>
  <si>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</si>
  <si>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</si>
  <si>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</si>
  <si>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</si>
  <si>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</si>
  <si>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</si>
  <si>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</si>
  <si>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</si>
  <si>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</si>
  <si>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</si>
  <si>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</si>
  <si>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</si>
  <si>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</si>
  <si>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</si>
  <si>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</si>
  <si>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</si>
  <si>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</si>
  <si>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</si>
  <si>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</si>
  <si>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</si>
  <si>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</si>
  <si>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</si>
  <si>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</si>
  <si>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</si>
  <si>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</si>
  <si>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</si>
  <si>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</si>
  <si>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</si>
  <si>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</si>
  <si>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</si>
  <si>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</si>
  <si>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</si>
  <si>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</si>
  <si>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</si>
  <si>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</si>
  <si>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</si>
  <si>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</si>
  <si>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</si>
  <si>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</si>
  <si>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</si>
  <si>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</si>
  <si>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</si>
  <si>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</si>
  <si>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</si>
  <si>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</si>
  <si>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</si>
  <si>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</si>
  <si>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</si>
  <si>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</si>
  <si>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</si>
  <si>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</si>
  <si>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</si>
  <si>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</si>
  <si>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</si>
  <si>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</si>
  <si>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</si>
  <si>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</si>
  <si>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</si>
  <si>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</si>
  <si>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</si>
  <si>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</si>
  <si>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</si>
  <si>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</si>
  <si>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</si>
  <si>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</si>
  <si>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</si>
  <si>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</si>
  <si>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</si>
  <si>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</si>
  <si>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</si>
  <si>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</si>
  <si>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</si>
  <si>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</si>
  <si>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</si>
  <si>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</si>
  <si>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</si>
  <si>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</si>
  <si>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</si>
  <si>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</si>
  <si>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</si>
  <si>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</si>
  <si>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</si>
  <si>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</si>
  <si>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</si>
  <si>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</si>
  <si>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</si>
  <si>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</si>
  <si>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</si>
  <si>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</si>
  <si>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</si>
  <si>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</si>
  <si>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</si>
  <si>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</si>
  <si>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</si>
  <si>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</si>
  <si>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</si>
  <si>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</si>
  <si>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</si>
  <si>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</si>
  <si>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</si>
  <si>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</si>
  <si>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</si>
  <si>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</si>
  <si>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</si>
  <si>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</si>
  <si>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</si>
  <si>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</si>
  <si>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</si>
  <si>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</si>
  <si>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</si>
  <si>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</si>
  <si>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</si>
  <si>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</si>
  <si>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</si>
  <si>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</si>
  <si>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</si>
  <si>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</si>
  <si>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</si>
  <si>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</si>
  <si>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</si>
  <si>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</si>
  <si>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</si>
  <si>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</si>
  <si>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</si>
  <si>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</si>
  <si>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</si>
  <si>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</si>
  <si>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</si>
  <si>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</si>
  <si>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</si>
  <si>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</si>
  <si>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</si>
  <si>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</si>
  <si>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</si>
  <si>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</si>
  <si>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</si>
  <si>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</si>
  <si>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</si>
  <si>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</si>
  <si>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</si>
  <si>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</si>
  <si>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</si>
  <si>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</si>
  <si>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</si>
  <si>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</si>
  <si>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</si>
  <si>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</si>
  <si>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</si>
  <si>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</si>
  <si>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</si>
  <si>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</si>
  <si>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</si>
  <si>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</si>
  <si>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</si>
  <si>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</si>
  <si>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</si>
  <si>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</si>
  <si>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</si>
  <si>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</si>
  <si>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</si>
  <si>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</si>
  <si>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</si>
  <si>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</si>
  <si>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</si>
  <si>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</si>
  <si>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</si>
  <si>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</si>
  <si>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</si>
  <si>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</si>
  <si>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</si>
  <si>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</si>
  <si>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</si>
  <si>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</si>
  <si>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</si>
  <si>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</si>
  <si>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</si>
  <si>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</si>
  <si>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</si>
  <si>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</si>
  <si>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</si>
  <si>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</si>
  <si>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</si>
  <si>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</si>
  <si>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</si>
  <si>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</si>
  <si>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</si>
  <si>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</si>
  <si>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</si>
  <si>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</si>
  <si>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</si>
  <si>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</si>
  <si>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</si>
  <si>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</si>
  <si>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</si>
  <si>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</si>
  <si>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</si>
  <si>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</si>
  <si>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</si>
  <si>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</si>
  <si>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</si>
  <si>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</si>
  <si>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</si>
  <si>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</si>
  <si>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</si>
  <si>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</si>
  <si>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</si>
  <si>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</si>
  <si>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</si>
  <si>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</si>
  <si>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</si>
  <si>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</si>
  <si>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</si>
  <si>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</si>
  <si>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</si>
  <si>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</si>
  <si>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</si>
  <si>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</si>
  <si>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</si>
  <si>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</si>
  <si>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</si>
  <si>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</si>
  <si>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</si>
  <si>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</si>
  <si>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</si>
  <si>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</si>
  <si>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</si>
  <si>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</si>
  <si>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</si>
  <si>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</si>
  <si>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</si>
  <si>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</si>
  <si>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</si>
  <si>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</si>
  <si>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</si>
  <si>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</si>
  <si>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</si>
  <si>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</si>
  <si>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</si>
  <si>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</si>
  <si>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</si>
  <si>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</si>
  <si>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</si>
  <si>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</si>
  <si>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</si>
  <si>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</si>
  <si>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</si>
  <si>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</si>
  <si>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</si>
  <si>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</si>
  <si>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</si>
  <si>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</si>
  <si>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</si>
  <si>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</si>
  <si>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</si>
  <si>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</si>
  <si>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</si>
  <si>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</si>
  <si>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</si>
  <si>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</si>
  <si>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</si>
  <si>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</si>
  <si>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</si>
  <si>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</si>
  <si>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</si>
  <si>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</si>
  <si>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</si>
  <si>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</si>
  <si>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</si>
  <si>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</si>
  <si>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</si>
  <si>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</si>
  <si>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</si>
  <si>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</si>
  <si>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</si>
  <si>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</si>
  <si>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</si>
  <si>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</si>
  <si>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</si>
  <si>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</si>
  <si>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</si>
  <si>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</si>
  <si>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</si>
  <si>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</si>
  <si>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</si>
  <si>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</si>
  <si>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</si>
  <si>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</si>
  <si>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</si>
  <si>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</si>
  <si>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</si>
  <si>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</si>
  <si>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</si>
  <si>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</si>
  <si>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</si>
  <si>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</si>
  <si>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</si>
  <si>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</si>
  <si>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</si>
  <si>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</si>
  <si>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</si>
  <si>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</si>
  <si>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</si>
  <si>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</si>
  <si>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</si>
  <si>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</si>
  <si>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</si>
  <si>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</si>
  <si>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</si>
  <si>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</si>
  <si>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</si>
  <si>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</si>
  <si>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</si>
  <si>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</si>
  <si>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</si>
  <si>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</si>
  <si>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</si>
  <si>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</si>
  <si>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</si>
  <si>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</si>
  <si>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</si>
  <si>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</si>
  <si>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</si>
  <si>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</si>
  <si>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</si>
  <si>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</si>
  <si>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</si>
  <si>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</si>
  <si>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</si>
  <si>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</si>
  <si>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</si>
  <si>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</si>
  <si>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</si>
  <si>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</si>
  <si>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</si>
  <si>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</si>
  <si>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</si>
  <si>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</si>
  <si>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</si>
  <si>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</si>
  <si>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</si>
  <si>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</si>
  <si>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</si>
  <si>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</si>
  <si>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</si>
  <si>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</si>
  <si>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</si>
  <si>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</si>
  <si>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</si>
  <si>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</si>
  <si>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</si>
  <si>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</si>
  <si>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</si>
  <si>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</si>
  <si>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</si>
  <si>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</si>
  <si>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</si>
  <si>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</si>
  <si>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</si>
  <si>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</si>
  <si>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</si>
  <si>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</si>
  <si>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</si>
  <si>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</si>
  <si>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</si>
  <si>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</si>
  <si>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</si>
  <si>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</si>
  <si>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</si>
  <si>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</si>
  <si>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</si>
  <si>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</si>
  <si>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</si>
  <si>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</si>
  <si>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</si>
  <si>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</si>
  <si>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</si>
  <si>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</si>
  <si>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</si>
  <si>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</si>
  <si>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</si>
  <si>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</si>
  <si>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</si>
  <si>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</si>
  <si>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</si>
  <si>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</si>
  <si>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</si>
  <si>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</si>
  <si>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</si>
  <si>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</si>
  <si>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</si>
  <si>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</si>
  <si>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</si>
  <si>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</si>
  <si>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</si>
  <si>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</si>
  <si>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</si>
  <si>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</si>
  <si>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</si>
  <si>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</si>
  <si>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</si>
  <si>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</si>
  <si>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</si>
  <si>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</si>
  <si>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</si>
  <si>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</si>
  <si>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</si>
  <si>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</si>
  <si>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</si>
  <si>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</si>
  <si>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</si>
  <si>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</si>
  <si>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</si>
  <si>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</si>
  <si>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</si>
  <si>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</si>
  <si>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</si>
  <si>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</si>
  <si>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</si>
  <si>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</si>
  <si>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</si>
  <si>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</si>
  <si>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</si>
  <si>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</si>
  <si>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</si>
  <si>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</si>
  <si>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</si>
  <si>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</si>
  <si>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</si>
  <si>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</si>
  <si>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</si>
  <si>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</si>
  <si>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</si>
  <si>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</si>
  <si>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</si>
  <si>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</si>
  <si>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</si>
  <si>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</si>
  <si>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</si>
  <si>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</si>
  <si>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</si>
  <si>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</si>
  <si>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</si>
  <si>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</si>
  <si>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</si>
  <si>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</si>
  <si>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</si>
  <si>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</si>
  <si>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</si>
  <si>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</si>
  <si>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</si>
  <si>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</si>
  <si>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</si>
  <si>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</si>
  <si>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</si>
  <si>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</si>
  <si>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</si>
  <si>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</si>
  <si>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</si>
  <si>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</si>
  <si>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</si>
  <si>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</si>
  <si>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</si>
  <si>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</si>
  <si>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</si>
  <si>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</si>
  <si>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</si>
  <si>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</si>
  <si>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</si>
  <si>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</si>
  <si>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</si>
  <si>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</si>
  <si>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</si>
  <si>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</si>
  <si>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</si>
  <si>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</si>
  <si>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</si>
  <si>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</si>
  <si>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</si>
  <si>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</si>
  <si>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</si>
  <si>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</si>
  <si>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</si>
  <si>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</si>
  <si>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</si>
  <si>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</si>
  <si>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</si>
  <si>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</si>
  <si>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</si>
  <si>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</si>
  <si>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</si>
  <si>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</si>
  <si>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</si>
  <si>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</si>
  <si>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</si>
  <si>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</si>
  <si>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</si>
  <si>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</si>
  <si>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</si>
  <si>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</si>
  <si>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</si>
  <si>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</si>
  <si>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</si>
  <si>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</si>
  <si>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</si>
  <si>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</si>
  <si>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</si>
  <si>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</si>
  <si>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</si>
  <si>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</si>
  <si>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</si>
  <si>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</si>
  <si>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</si>
  <si>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</si>
  <si>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</si>
  <si>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</si>
  <si>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</si>
  <si>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</si>
  <si>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</si>
  <si>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</si>
  <si>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</si>
  <si>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</si>
  <si>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</si>
  <si>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</si>
  <si>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</si>
  <si>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</si>
  <si>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</si>
  <si>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</si>
  <si>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</si>
  <si>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</si>
  <si>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</si>
  <si>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</si>
  <si>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</si>
  <si>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</si>
  <si>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</si>
  <si>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</si>
  <si>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</si>
  <si>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</si>
  <si>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</si>
  <si>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</si>
  <si>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</si>
  <si>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</si>
  <si>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</si>
  <si>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</si>
  <si>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</si>
  <si>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</si>
  <si>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</si>
  <si>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</si>
  <si>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</si>
  <si>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</si>
  <si>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</si>
  <si>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</si>
  <si>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</si>
  <si>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</si>
  <si>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</si>
  <si>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</si>
  <si>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</si>
  <si>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</si>
  <si>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</si>
  <si>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</si>
  <si>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</si>
  <si>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</si>
  <si>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</si>
  <si>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</si>
  <si>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</si>
  <si>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</si>
  <si>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</si>
  <si>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</si>
  <si>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</si>
  <si>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</si>
  <si>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</si>
  <si>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</si>
  <si>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</si>
  <si>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</si>
  <si>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</si>
  <si>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</si>
  <si>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</si>
  <si>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</si>
  <si>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</si>
  <si>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</si>
  <si>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</si>
  <si>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</si>
  <si>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</si>
  <si>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</si>
  <si>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</si>
  <si>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</si>
  <si>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</si>
  <si>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</si>
  <si>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</si>
  <si>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</si>
  <si>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</si>
  <si>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</si>
  <si>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</si>
  <si>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</si>
  <si>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</si>
  <si>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</si>
  <si>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</si>
  <si>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</si>
  <si>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</si>
  <si>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</si>
  <si>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</si>
  <si>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</si>
  <si>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</si>
  <si>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</si>
  <si>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</si>
  <si>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</si>
  <si>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</si>
  <si>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</si>
  <si>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</si>
  <si>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</si>
  <si>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</si>
  <si>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</si>
  <si>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</si>
  <si>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</si>
  <si>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</si>
  <si>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</si>
  <si>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</si>
  <si>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</si>
  <si>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</si>
  <si>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</si>
  <si>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</si>
  <si>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</si>
  <si>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</si>
  <si>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</si>
  <si>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</si>
  <si>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</si>
  <si>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</si>
  <si>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</si>
  <si>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</si>
  <si>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</si>
  <si>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</si>
  <si>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</si>
  <si>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</si>
  <si>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</si>
  <si>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</si>
  <si>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</si>
  <si>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</si>
  <si>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</si>
  <si>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</si>
  <si>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</si>
  <si>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</si>
  <si>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</si>
  <si>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</si>
  <si>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</si>
  <si>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</si>
  <si>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</si>
  <si>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</si>
  <si>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</si>
  <si>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</si>
  <si>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</si>
  <si>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</si>
  <si>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</si>
  <si>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</si>
  <si>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</si>
  <si>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</si>
  <si>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</si>
  <si>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</si>
  <si>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</si>
  <si>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</si>
  <si>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</si>
  <si>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</si>
  <si>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</si>
  <si>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</si>
  <si>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</si>
  <si>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</si>
  <si>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</si>
  <si>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</si>
  <si>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</si>
  <si>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</si>
  <si>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</si>
  <si>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</si>
  <si>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</si>
  <si>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</si>
  <si>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</si>
  <si>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</si>
  <si>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</si>
  <si>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</si>
  <si>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</si>
  <si>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</si>
  <si>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</si>
  <si>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</si>
  <si>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</si>
  <si>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</si>
  <si>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</si>
  <si>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</si>
  <si>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</si>
  <si>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</si>
  <si>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</si>
  <si>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</si>
  <si>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</si>
  <si>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</si>
  <si>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</si>
  <si>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</si>
  <si>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</si>
  <si>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</si>
  <si>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</si>
  <si>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</si>
  <si>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</si>
  <si>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</si>
  <si>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</si>
  <si>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</si>
  <si>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</si>
  <si>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</si>
  <si>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</si>
  <si>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</si>
  <si>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</si>
  <si>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</si>
  <si>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</si>
  <si>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</si>
  <si>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</si>
  <si>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</si>
  <si>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</si>
  <si>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</si>
  <si>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</si>
  <si>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</si>
  <si>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</si>
  <si>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</si>
  <si>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</si>
  <si>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</si>
  <si>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</si>
  <si>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</si>
  <si>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</si>
  <si>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</si>
  <si>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</si>
  <si>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</si>
  <si>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</si>
  <si>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</si>
  <si>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</si>
  <si>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</si>
  <si>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</si>
  <si>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</si>
  <si>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</si>
  <si>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</si>
  <si>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</si>
  <si>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</si>
  <si>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</si>
  <si>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</si>
  <si>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</si>
  <si>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</si>
  <si>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</si>
  <si>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</si>
  <si>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</si>
  <si>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</si>
  <si>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</si>
  <si>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</si>
  <si>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</si>
  <si>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</si>
  <si>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</si>
  <si>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</si>
  <si>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</si>
  <si>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</si>
  <si>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</si>
  <si>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</si>
  <si>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</si>
  <si>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</si>
  <si>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</si>
  <si>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</si>
  <si>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</si>
  <si>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</si>
  <si>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</si>
  <si>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</si>
  <si>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</si>
  <si>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</si>
  <si>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</si>
  <si>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</si>
  <si>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</si>
  <si>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</si>
  <si>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</si>
  <si>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</si>
  <si>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</si>
  <si>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</si>
  <si>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</si>
  <si>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</si>
  <si>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</si>
  <si>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</si>
  <si>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</si>
  <si>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</si>
  <si>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</si>
  <si>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</si>
  <si>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</si>
  <si>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</si>
  <si>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</si>
  <si>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</si>
  <si>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</si>
  <si>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</si>
  <si>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</si>
  <si>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</si>
  <si>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</si>
  <si>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</si>
  <si>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</si>
  <si>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</si>
  <si>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</si>
  <si>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</si>
  <si>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</si>
  <si>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</si>
  <si>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</si>
  <si>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</si>
  <si>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</si>
  <si>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</si>
  <si>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</si>
  <si>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</si>
  <si>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</si>
  <si>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</si>
  <si>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</si>
  <si>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</si>
  <si>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</si>
  <si>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</si>
  <si>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</si>
  <si>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</si>
  <si>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</si>
  <si>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</si>
  <si>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</si>
  <si>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</si>
  <si>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</si>
  <si>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</si>
  <si>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</si>
  <si>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</si>
  <si>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</si>
  <si>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</si>
  <si>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</si>
  <si>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</si>
  <si>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</si>
  <si>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</si>
  <si>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</si>
  <si>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</si>
  <si>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</si>
  <si>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</si>
  <si>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</si>
  <si>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</si>
  <si>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</si>
  <si>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</si>
  <si>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</si>
  <si>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</si>
  <si>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</si>
  <si>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</si>
  <si>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</si>
  <si>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</si>
  <si>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</si>
  <si>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</si>
  <si>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</si>
  <si>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</si>
  <si>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</si>
  <si>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</si>
  <si>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</si>
  <si>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</si>
  <si>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</si>
  <si>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</si>
  <si>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</si>
  <si>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</si>
  <si>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</si>
  <si>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</si>
  <si>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</si>
  <si>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</si>
  <si>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</si>
  <si>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</si>
  <si>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</si>
  <si>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</si>
  <si>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</si>
  <si>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</si>
  <si>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</si>
  <si>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</si>
  <si>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</si>
  <si>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</si>
  <si>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</si>
  <si>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</si>
  <si>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</si>
  <si>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</si>
  <si>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</si>
  <si>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</si>
  <si>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</si>
  <si>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</si>
  <si>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</si>
  <si>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</si>
  <si>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</si>
  <si>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</si>
  <si>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</si>
  <si>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</si>
  <si>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</si>
  <si>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</si>
  <si>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</si>
  <si>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</si>
  <si>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</si>
  <si>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</si>
  <si>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</si>
  <si>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</si>
  <si>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</si>
  <si>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</si>
  <si>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</si>
  <si>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</si>
  <si>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</si>
  <si>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</si>
  <si>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</si>
  <si>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</si>
  <si>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</si>
  <si>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</si>
  <si>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</si>
  <si>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</si>
  <si>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</si>
  <si>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</si>
  <si>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</si>
  <si>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</si>
  <si>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</si>
  <si>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</si>
  <si>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</si>
  <si>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</si>
  <si>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</si>
  <si>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</si>
  <si>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</si>
  <si>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</si>
  <si>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</si>
  <si>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</si>
  <si>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</si>
  <si>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</si>
  <si>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</si>
  <si>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</si>
  <si>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</si>
  <si>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</si>
  <si>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</si>
  <si>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</si>
  <si>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</si>
  <si>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</si>
  <si>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</si>
  <si>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</si>
  <si>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</si>
  <si>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</si>
  <si>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</si>
  <si>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</si>
  <si>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</si>
  <si>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</si>
  <si>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</si>
  <si>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</si>
  <si>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</si>
  <si>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</si>
  <si>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</si>
  <si>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</si>
  <si>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</si>
  <si>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</si>
  <si>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</si>
  <si>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</si>
  <si>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</si>
  <si>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</si>
  <si>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</si>
  <si>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</si>
  <si>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</si>
  <si>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</si>
  <si>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</si>
  <si>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</si>
  <si>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</si>
  <si>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</si>
  <si>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</si>
  <si>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</si>
  <si>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</si>
  <si>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</si>
  <si>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</si>
  <si>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</si>
  <si>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</si>
  <si>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</si>
  <si>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</si>
  <si>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</si>
  <si>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</si>
  <si>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</si>
  <si>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</si>
  <si>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</si>
  <si>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</si>
  <si>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</si>
  <si>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</si>
  <si>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</si>
  <si>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</si>
  <si>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</si>
  <si>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</si>
  <si>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</si>
  <si>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</si>
  <si>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</si>
  <si>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</si>
  <si>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</si>
  <si>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</si>
  <si>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</si>
  <si>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</si>
  <si>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</si>
  <si>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</si>
  <si>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</si>
  <si>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</si>
  <si>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</si>
  <si>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</si>
  <si>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</si>
  <si>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</si>
  <si>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</si>
  <si>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</si>
  <si>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</si>
  <si>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</si>
  <si>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</si>
  <si>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</si>
  <si>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</si>
  <si>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</si>
  <si>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</si>
  <si>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</si>
  <si>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</si>
  <si>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</si>
  <si>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</si>
  <si>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</si>
  <si>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</si>
  <si>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</si>
  <si>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</si>
  <si>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</si>
  <si>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</si>
  <si>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</si>
  <si>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</si>
  <si>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</si>
  <si>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</si>
  <si>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</si>
  <si>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</si>
  <si>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</si>
  <si>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</si>
  <si>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</si>
  <si>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</si>
  <si>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</si>
  <si>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</si>
  <si>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</si>
  <si>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</si>
  <si>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</si>
  <si>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</si>
  <si>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</si>
  <si>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</si>
  <si>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</si>
  <si>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</si>
  <si>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</si>
  <si>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</si>
  <si>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</si>
  <si>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</si>
  <si>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</si>
  <si>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</si>
  <si>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</si>
  <si>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</si>
  <si>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</si>
  <si>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</si>
  <si>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</si>
  <si>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</si>
  <si>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</si>
  <si>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</si>
  <si>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</si>
  <si>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</si>
  <si>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</si>
  <si>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</si>
  <si>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</si>
  <si>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</si>
  <si>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</si>
  <si>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</si>
  <si>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</si>
  <si>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</si>
  <si>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</si>
  <si>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</si>
  <si>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</si>
  <si>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</si>
  <si>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</si>
  <si>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</si>
  <si>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</si>
  <si>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</si>
  <si>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</si>
  <si>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</si>
  <si>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</si>
  <si>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</si>
  <si>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</si>
  <si>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</si>
  <si>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</si>
  <si>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</si>
  <si>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</si>
  <si>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</si>
  <si>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</si>
  <si>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</si>
  <si>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</si>
  <si>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</si>
  <si>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</si>
  <si>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</si>
  <si>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</si>
  <si>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</si>
  <si>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</si>
  <si>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</si>
  <si>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</si>
  <si>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</si>
  <si>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</si>
  <si>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</si>
  <si>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</si>
  <si>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</si>
  <si>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</si>
  <si>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</si>
  <si>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</si>
  <si>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</si>
  <si>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</si>
  <si>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</si>
  <si>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</si>
  <si>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</si>
  <si>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</si>
  <si>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</si>
  <si>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</si>
  <si>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</si>
  <si>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</si>
  <si>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</si>
  <si>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</si>
  <si>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</si>
  <si>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</si>
  <si>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</si>
  <si>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</si>
  <si>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</si>
  <si>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</si>
  <si>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</si>
  <si>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</si>
  <si>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</si>
  <si>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</si>
  <si>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</si>
  <si>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</si>
  <si>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</si>
  <si>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</si>
  <si>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</si>
  <si>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</si>
  <si>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</si>
  <si>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</si>
  <si>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</si>
  <si>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</si>
  <si>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</si>
  <si>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</si>
  <si>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</si>
  <si>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</si>
  <si>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</si>
  <si>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</si>
  <si>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</si>
  <si>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</si>
  <si>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</si>
  <si>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</si>
  <si>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</si>
  <si>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</si>
  <si>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</si>
  <si>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</si>
  <si>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</si>
  <si>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</si>
  <si>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</si>
  <si>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</si>
  <si>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</si>
  <si>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</si>
  <si>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</si>
  <si>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</si>
  <si>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</si>
  <si>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</si>
  <si>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</si>
  <si>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</si>
  <si>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</si>
  <si>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</si>
  <si>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</si>
  <si>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</si>
  <si>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</si>
  <si>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</si>
  <si>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</si>
  <si>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</si>
  <si>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</si>
  <si>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</si>
  <si>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</si>
  <si>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</si>
  <si>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</si>
  <si>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</si>
  <si>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</si>
  <si>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</si>
  <si>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</si>
  <si>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</si>
  <si>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</si>
  <si>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</si>
  <si>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</si>
  <si>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</si>
  <si>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</si>
  <si>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</si>
  <si>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</si>
  <si>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</si>
  <si>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</si>
  <si>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</si>
  <si>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</si>
  <si>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</si>
  <si>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</si>
  <si>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</si>
  <si>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</si>
  <si>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</si>
  <si>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</si>
  <si>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</si>
  <si>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</si>
  <si>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</si>
  <si>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</si>
  <si>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</si>
  <si>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</si>
  <si>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</si>
  <si>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</si>
  <si>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</si>
  <si>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</si>
  <si>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</si>
  <si>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</si>
  <si>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</si>
  <si>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</si>
  <si>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</si>
  <si>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</si>
  <si>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</si>
  <si>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</si>
  <si>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</si>
  <si>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</si>
  <si>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</si>
  <si>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</si>
  <si>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</si>
  <si>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</si>
  <si>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</si>
  <si>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</si>
  <si>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</si>
  <si>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</si>
  <si>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</si>
  <si>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</si>
  <si>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</si>
  <si>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</si>
  <si>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</si>
  <si>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</si>
  <si>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</si>
  <si>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</si>
  <si>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</si>
  <si>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</si>
  <si>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</si>
  <si>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</si>
  <si>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</si>
  <si>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</si>
  <si>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</si>
  <si>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</si>
  <si>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</si>
  <si>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</si>
  <si>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</si>
  <si>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</si>
  <si>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</si>
  <si>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</si>
  <si>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</si>
  <si>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</si>
  <si>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</si>
  <si>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</si>
  <si>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</si>
  <si>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</si>
  <si>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</si>
  <si>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</si>
  <si>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</si>
  <si>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</si>
  <si>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</si>
  <si>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</si>
  <si>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</si>
  <si>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</si>
  <si>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</si>
  <si>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</si>
  <si>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</si>
  <si>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</si>
  <si>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</si>
  <si>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</si>
  <si>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</si>
  <si>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</si>
  <si>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</si>
  <si>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</si>
  <si>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</si>
  <si>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</si>
  <si>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</si>
  <si>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</si>
  <si>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</si>
  <si>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</si>
  <si>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</si>
  <si>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</si>
  <si>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</si>
  <si>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</si>
  <si>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</si>
  <si>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</si>
  <si>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</si>
  <si>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</si>
  <si>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</si>
  <si>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</si>
  <si>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</si>
  <si>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</si>
  <si>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</si>
  <si>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</si>
  <si>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</si>
  <si>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</si>
  <si>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</si>
  <si>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</si>
  <si>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</si>
  <si>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</si>
  <si>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</si>
  <si>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</si>
  <si>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</si>
  <si>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</si>
  <si>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</si>
  <si>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</si>
  <si>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</si>
  <si>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</si>
  <si>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</si>
  <si>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</si>
  <si>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</si>
  <si>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</si>
  <si>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</si>
  <si>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</si>
  <si>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</si>
  <si>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</si>
  <si>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</si>
  <si>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</si>
  <si>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</si>
  <si>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</si>
  <si>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</si>
  <si>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</si>
  <si>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</si>
  <si>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</si>
  <si>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</si>
  <si>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</si>
  <si>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</si>
  <si>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</si>
  <si>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</si>
  <si>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</si>
  <si>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</si>
  <si>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</si>
  <si>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</si>
  <si>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</si>
  <si>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</si>
  <si>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</si>
  <si>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</si>
  <si>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</si>
  <si>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</si>
  <si>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</si>
  <si>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</si>
  <si>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</si>
  <si>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</si>
  <si>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</si>
  <si>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</si>
  <si>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</si>
  <si>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</si>
  <si>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</si>
  <si>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</si>
  <si>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</si>
  <si>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</si>
  <si>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</si>
  <si>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</si>
  <si>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</si>
  <si>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</si>
  <si>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</si>
  <si>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</si>
  <si>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</si>
  <si>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</si>
  <si>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</si>
  <si>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</si>
  <si>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</si>
  <si>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</si>
  <si>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</si>
  <si>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</si>
  <si>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</si>
  <si>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</si>
  <si>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</si>
  <si>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</si>
  <si>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</si>
  <si>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</si>
  <si>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</si>
  <si>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</si>
  <si>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</si>
  <si>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</si>
  <si>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</si>
  <si>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</si>
  <si>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</si>
  <si>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</si>
  <si>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</si>
  <si>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</si>
  <si>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</si>
  <si>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</si>
  <si>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</si>
  <si>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</si>
  <si>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</si>
  <si>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</si>
  <si>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</si>
  <si>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</si>
  <si>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</si>
  <si>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</si>
  <si>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</si>
  <si>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</si>
  <si>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</si>
  <si>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</si>
  <si>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</si>
  <si>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</si>
  <si>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</si>
  <si>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</si>
  <si>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</si>
  <si>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</si>
  <si>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</si>
  <si>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</si>
  <si>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</si>
  <si>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</si>
  <si>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</si>
  <si>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</si>
  <si>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</si>
  <si>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</si>
  <si>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</si>
  <si>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</si>
  <si>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</si>
  <si>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</si>
  <si>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</si>
  <si>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</si>
  <si>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</si>
  <si>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</si>
  <si>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</si>
  <si>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</si>
  <si>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</si>
  <si>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</si>
  <si>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</si>
  <si>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</si>
  <si>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</si>
  <si>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</si>
  <si>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</si>
  <si>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</si>
  <si>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</si>
  <si>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</si>
  <si>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</si>
  <si>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</si>
  <si>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</si>
  <si>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</si>
  <si>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</si>
  <si>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</si>
  <si>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</si>
  <si>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</si>
  <si>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</si>
  <si>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</si>
  <si>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</si>
  <si>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</si>
  <si>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</si>
  <si>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</si>
  <si>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</si>
  <si>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</si>
  <si>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</si>
  <si>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</si>
  <si>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</si>
  <si>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</si>
  <si>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</si>
  <si>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</si>
  <si>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</si>
  <si>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</si>
  <si>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</si>
  <si>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</si>
  <si>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</si>
  <si>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</si>
  <si>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</si>
  <si>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</si>
  <si>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</si>
  <si>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</si>
  <si>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</si>
  <si>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</si>
  <si>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</si>
  <si>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</si>
  <si>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</si>
  <si>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</si>
  <si>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</si>
  <si>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</si>
  <si>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</si>
  <si>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</si>
  <si>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</si>
  <si>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</si>
  <si>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</si>
  <si>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</si>
  <si>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</si>
  <si>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</si>
  <si>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</si>
  <si>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</si>
  <si>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</si>
  <si>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</si>
  <si>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</si>
  <si>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</si>
  <si>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</si>
  <si>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</si>
  <si>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</si>
  <si>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</si>
  <si>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</si>
  <si>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</si>
  <si>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</si>
  <si>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</si>
  <si>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</si>
  <si>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</si>
  <si>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</si>
  <si>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</si>
  <si>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</si>
  <si>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</si>
  <si>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</si>
  <si>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</si>
  <si>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</si>
  <si>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</si>
  <si>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</si>
  <si>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</si>
  <si>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</si>
  <si>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</si>
  <si>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</si>
  <si>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</si>
  <si>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</si>
  <si>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</si>
  <si>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</si>
  <si>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</si>
  <si>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</si>
  <si>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</si>
  <si>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</si>
  <si>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</si>
  <si>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</si>
  <si>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</si>
  <si>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</si>
  <si>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</si>
  <si>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</si>
  <si>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</si>
  <si>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</si>
  <si>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</si>
  <si>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</si>
  <si>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</si>
  <si>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</si>
  <si>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</si>
  <si>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</si>
  <si>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</si>
  <si>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</si>
  <si>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</si>
  <si>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</si>
  <si>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</si>
  <si>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</si>
  <si>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</si>
  <si>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</si>
  <si>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</si>
  <si>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</si>
  <si>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</si>
  <si>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</si>
  <si>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</si>
  <si>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</si>
  <si>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</si>
  <si>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</si>
  <si>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</si>
  <si>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</si>
  <si>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</si>
  <si>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</si>
  <si>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</si>
  <si>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</si>
  <si>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</si>
  <si>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</si>
  <si>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</si>
  <si>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</si>
  <si>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</si>
  <si>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</si>
  <si>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</si>
  <si>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</si>
  <si>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</si>
  <si>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</si>
  <si>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</si>
  <si>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</si>
  <si>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</si>
  <si>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</si>
  <si>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</si>
  <si>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</si>
  <si>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</si>
  <si>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</si>
  <si>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</si>
  <si>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</si>
  <si>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</si>
  <si>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</si>
  <si>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</si>
  <si>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</si>
  <si>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</si>
  <si>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</si>
  <si>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</si>
  <si>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</si>
  <si>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</si>
  <si>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</si>
  <si>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</si>
  <si>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</si>
  <si>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</si>
  <si>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</si>
  <si>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</si>
  <si>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</si>
  <si>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</si>
  <si>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</si>
  <si>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</si>
  <si>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</si>
  <si>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</si>
  <si>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</si>
  <si>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</si>
  <si>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</si>
  <si>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</si>
  <si>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</si>
  <si>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</si>
  <si>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</si>
  <si>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</si>
  <si>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</si>
  <si>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</si>
  <si>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</si>
  <si>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</si>
  <si>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</si>
  <si>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</si>
  <si>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</si>
  <si>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</si>
  <si>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</si>
  <si>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</si>
  <si>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</si>
  <si>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</si>
  <si>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</si>
  <si>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</si>
  <si>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</si>
  <si>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</si>
  <si>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</si>
  <si>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</si>
  <si>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</si>
  <si>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</si>
  <si>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</si>
  <si>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</si>
  <si>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</si>
  <si>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</si>
  <si>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</si>
  <si>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</si>
  <si>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</si>
  <si>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</si>
  <si>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</si>
  <si>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</si>
  <si>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</si>
  <si>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</si>
  <si>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</si>
  <si>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</si>
  <si>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</si>
  <si>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</si>
  <si>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</si>
  <si>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</si>
  <si>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</si>
  <si>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</si>
  <si>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</si>
  <si>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</si>
  <si>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</si>
  <si>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</si>
  <si>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</si>
  <si>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</si>
  <si>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</si>
  <si>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</si>
  <si>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</si>
  <si>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</si>
  <si>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</si>
  <si>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</si>
  <si>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</si>
  <si>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</si>
  <si>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</si>
  <si>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</si>
  <si>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</si>
  <si>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</si>
  <si>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</si>
  <si>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</si>
  <si>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</si>
  <si>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</si>
  <si>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</si>
  <si>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</si>
  <si>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</si>
  <si>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</si>
  <si>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</si>
  <si>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</si>
  <si>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</si>
  <si>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</si>
  <si>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</si>
  <si>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</si>
  <si>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</si>
  <si>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</si>
  <si>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</si>
  <si>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</si>
  <si>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</si>
  <si>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</si>
  <si>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</si>
  <si>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</si>
  <si>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</si>
  <si>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</si>
  <si>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</si>
  <si>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</si>
  <si>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</si>
  <si>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</si>
  <si>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</si>
  <si>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</si>
  <si>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</si>
  <si>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</si>
  <si>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</si>
  <si>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</si>
  <si>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</si>
  <si>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</si>
  <si>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</si>
  <si>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</si>
  <si>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</si>
  <si>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</si>
  <si>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</si>
  <si>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</si>
  <si>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</si>
  <si>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</si>
  <si>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</si>
  <si>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</si>
  <si>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</si>
  <si>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</si>
  <si>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</si>
  <si>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</si>
  <si>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</si>
  <si>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</si>
  <si>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</si>
  <si>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</si>
  <si>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</si>
  <si>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</si>
  <si>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</si>
  <si>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</si>
  <si>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</si>
  <si>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</si>
  <si>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</si>
  <si>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</si>
  <si>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</si>
  <si>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</si>
  <si>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</si>
  <si>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</si>
  <si>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</si>
  <si>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</si>
  <si>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</si>
  <si>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</si>
  <si>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</si>
  <si>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</si>
  <si>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</si>
  <si>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</si>
  <si>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</si>
  <si>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</si>
  <si>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</si>
  <si>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</si>
  <si>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</si>
  <si>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</si>
  <si>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</si>
  <si>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</si>
  <si>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</si>
  <si>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</si>
  <si>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</si>
  <si>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</si>
  <si>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</si>
  <si>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</si>
  <si>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</si>
  <si>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</si>
  <si>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</si>
  <si>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</si>
  <si>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</si>
  <si>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</si>
  <si>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</si>
  <si>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</si>
  <si>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</si>
  <si>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</si>
  <si>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</si>
  <si>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</si>
  <si>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</si>
  <si>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</si>
  <si>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</si>
  <si>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</si>
  <si>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</si>
  <si>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</si>
  <si>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</si>
  <si>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</si>
  <si>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</si>
  <si>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</si>
  <si>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</si>
  <si>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</si>
  <si>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</si>
  <si>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</si>
  <si>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</si>
  <si>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</si>
  <si>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</si>
  <si>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</si>
  <si>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</si>
  <si>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</si>
  <si>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</si>
  <si>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</si>
  <si>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</si>
  <si>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</si>
  <si>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</si>
  <si>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</si>
  <si>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</si>
  <si>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</si>
  <si>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</si>
  <si>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</si>
  <si>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</si>
  <si>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</si>
  <si>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</si>
  <si>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</si>
  <si>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</si>
  <si>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</si>
  <si>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</si>
  <si>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</si>
  <si>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</si>
  <si>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</si>
  <si>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</si>
  <si>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</si>
  <si>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</si>
  <si>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</si>
  <si>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</si>
  <si>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</si>
  <si>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</si>
  <si>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</si>
  <si>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</si>
  <si>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</si>
  <si>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</si>
  <si>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</si>
  <si>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</si>
  <si>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</si>
  <si>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</si>
  <si>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</si>
  <si>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</si>
  <si>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</si>
  <si>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</si>
  <si>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</si>
  <si>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</si>
  <si>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</si>
  <si>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</si>
  <si>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</si>
  <si>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</si>
  <si>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</si>
  <si>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</si>
  <si>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</si>
  <si>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</si>
  <si>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</si>
  <si>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</si>
  <si>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</si>
  <si>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</si>
  <si>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</si>
  <si>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</si>
  <si>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</si>
  <si>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</si>
  <si>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</si>
  <si>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</si>
  <si>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</si>
  <si>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</si>
  <si>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</si>
  <si>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</si>
  <si>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</si>
  <si>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</si>
  <si>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</si>
  <si>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</si>
  <si>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</si>
  <si>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</si>
  <si>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</si>
  <si>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</si>
  <si>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</si>
  <si>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</si>
  <si>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</si>
  <si>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</si>
  <si>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</si>
  <si>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</si>
  <si>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</si>
  <si>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</si>
  <si>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</si>
  <si>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</si>
  <si>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</si>
  <si>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</si>
  <si>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</si>
  <si>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</si>
  <si>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</si>
  <si>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</si>
  <si>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</si>
  <si>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</si>
  <si>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</si>
  <si>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</si>
  <si>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</si>
  <si>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</si>
  <si>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</si>
  <si>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</si>
  <si>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</si>
  <si>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</si>
  <si>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</si>
  <si>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</si>
  <si>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</si>
  <si>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</si>
  <si>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</si>
  <si>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</si>
  <si>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</si>
  <si>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</si>
  <si>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</si>
  <si>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</si>
  <si>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</si>
  <si>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</si>
  <si>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</si>
  <si>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</si>
  <si>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</si>
  <si>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</si>
  <si>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</si>
  <si>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</si>
  <si>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</si>
  <si>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</si>
  <si>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</si>
  <si>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</si>
  <si>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</si>
  <si>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</si>
  <si>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</si>
  <si>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</si>
  <si>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</si>
  <si>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</si>
  <si>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</si>
  <si>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</si>
  <si>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</si>
  <si>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</si>
  <si>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</si>
  <si>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</si>
  <si>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</si>
  <si>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</si>
  <si>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</si>
  <si>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</si>
  <si>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</si>
  <si>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</si>
  <si>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</si>
  <si>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</si>
  <si>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</si>
  <si>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</si>
  <si>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</si>
  <si>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</si>
  <si>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</si>
  <si>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</si>
  <si>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</si>
  <si>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</si>
  <si>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</si>
  <si>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</si>
  <si>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</si>
  <si>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</si>
  <si>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</si>
  <si>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</si>
  <si>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</si>
  <si>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</si>
  <si>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</si>
  <si>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</si>
  <si>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</si>
  <si>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</si>
  <si>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</si>
  <si>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</si>
  <si>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</si>
  <si>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</si>
  <si>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</si>
  <si>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</si>
  <si>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</si>
  <si>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</si>
  <si>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</si>
  <si>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</si>
  <si>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</si>
  <si>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</si>
  <si>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</si>
  <si>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</si>
  <si>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</si>
  <si>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</si>
  <si>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</si>
  <si>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</si>
  <si>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</si>
  <si>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</si>
  <si>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</si>
  <si>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</si>
  <si>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</si>
  <si>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</si>
  <si>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</si>
  <si>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</si>
  <si>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</si>
  <si>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</si>
  <si>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</si>
  <si>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</si>
  <si>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</si>
  <si>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</si>
  <si>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</si>
  <si>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</si>
  <si>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</si>
  <si>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</si>
  <si>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</si>
  <si>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</si>
  <si>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</si>
  <si>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</si>
  <si>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</si>
  <si>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</si>
  <si>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</si>
  <si>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</si>
  <si>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</si>
  <si>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</si>
  <si>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</si>
  <si>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</si>
  <si>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</si>
  <si>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</si>
  <si>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</si>
  <si>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</si>
  <si>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</si>
  <si>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</si>
  <si>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</si>
  <si>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</si>
  <si>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</si>
  <si>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</si>
  <si>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</si>
  <si>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</si>
  <si>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</si>
  <si>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</si>
  <si>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</si>
  <si>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</si>
  <si>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</si>
  <si>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</si>
  <si>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</si>
  <si>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</si>
  <si>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</si>
  <si>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</si>
  <si>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</si>
  <si>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</si>
  <si>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</si>
  <si>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</si>
  <si>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</si>
  <si>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</si>
  <si>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</si>
  <si>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</si>
  <si>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</si>
  <si>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</si>
  <si>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</si>
  <si>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</si>
  <si>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</si>
  <si>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</si>
  <si>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</si>
  <si>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</si>
  <si>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</si>
  <si>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</si>
  <si>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</si>
  <si>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</si>
  <si>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</si>
  <si>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</si>
  <si>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</si>
  <si>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</si>
  <si>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</si>
  <si>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</si>
  <si>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</si>
  <si>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</si>
  <si>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</si>
  <si>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</si>
  <si>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</si>
  <si>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</si>
  <si>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</si>
  <si>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</si>
  <si>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</si>
  <si>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</si>
  <si>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</si>
  <si>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</si>
  <si>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</si>
  <si>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</si>
  <si>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</si>
  <si>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</si>
  <si>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</si>
  <si>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</si>
  <si>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</si>
  <si>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</si>
  <si>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</si>
  <si>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</si>
  <si>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</si>
  <si>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</si>
  <si>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</si>
  <si>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</si>
  <si>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</si>
  <si>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</si>
  <si>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</si>
  <si>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</si>
  <si>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</si>
  <si>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</si>
  <si>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</si>
  <si>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</si>
  <si>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</si>
  <si>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</si>
  <si>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</si>
  <si>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</si>
  <si>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</si>
  <si>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</si>
  <si>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</si>
  <si>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</si>
  <si>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</si>
  <si>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</si>
  <si>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</si>
  <si>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</si>
  <si>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</si>
  <si>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</si>
  <si>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</si>
  <si>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</si>
  <si>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</si>
  <si>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</si>
  <si>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</si>
  <si>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</si>
  <si>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</si>
  <si>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</si>
  <si>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</si>
  <si>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</si>
  <si>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</si>
  <si>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</si>
  <si>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</si>
  <si>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</si>
  <si>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</si>
  <si>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</si>
  <si>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</si>
  <si>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</si>
  <si>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</si>
  <si>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</si>
  <si>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</si>
  <si>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</si>
  <si>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</si>
  <si>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</si>
  <si>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</si>
  <si>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</si>
  <si>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</si>
  <si>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</si>
  <si>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</si>
  <si>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</si>
  <si>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</si>
  <si>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</si>
  <si>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</si>
  <si>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</si>
  <si>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</si>
  <si>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</si>
  <si>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</si>
  <si>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</si>
  <si>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</si>
  <si>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</si>
  <si>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</si>
  <si>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</si>
  <si>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</si>
  <si>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</si>
  <si>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</si>
  <si>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</si>
  <si>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</si>
  <si>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</si>
  <si>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</si>
  <si>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</si>
  <si>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</si>
  <si>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</si>
  <si>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</si>
  <si>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</si>
  <si>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</si>
  <si>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</si>
  <si>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</si>
  <si>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</si>
  <si>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</si>
  <si>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</si>
  <si>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</si>
  <si>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</si>
  <si>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</si>
  <si>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</si>
  <si>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</si>
  <si>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</si>
  <si>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</si>
  <si>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</si>
  <si>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</si>
  <si>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</si>
  <si>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</si>
  <si>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</si>
  <si>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</si>
  <si>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</si>
  <si>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</si>
  <si>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</si>
  <si>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</si>
  <si>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</si>
  <si>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</si>
  <si>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</si>
  <si>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</si>
  <si>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</si>
  <si>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</si>
  <si>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</si>
  <si>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</si>
  <si>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</si>
  <si>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</si>
  <si>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</si>
  <si>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</si>
  <si>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</si>
  <si>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</si>
  <si>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</si>
  <si>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</si>
  <si>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</si>
  <si>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</si>
  <si>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</si>
  <si>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</si>
  <si>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</si>
  <si>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</si>
  <si>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</si>
  <si>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</si>
  <si>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</si>
  <si>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</si>
  <si>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</si>
  <si>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</si>
  <si>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</si>
  <si>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</si>
  <si>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</si>
  <si>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</si>
  <si>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</si>
  <si>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</si>
  <si>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</si>
  <si>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</si>
  <si>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</si>
  <si>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</si>
  <si>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</si>
  <si>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</si>
  <si>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</si>
  <si>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</si>
  <si>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</si>
  <si>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</si>
  <si>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</si>
  <si>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</si>
  <si>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</si>
  <si>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</si>
  <si>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</si>
  <si>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</si>
  <si>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</si>
  <si>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</si>
  <si>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</si>
  <si>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</si>
  <si>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</si>
  <si>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</si>
  <si>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</si>
  <si>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</si>
  <si>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</si>
  <si>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</si>
  <si>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</si>
  <si>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</si>
  <si>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</si>
  <si>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</si>
  <si>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</si>
  <si>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</si>
  <si>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</si>
  <si>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</si>
  <si>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</si>
  <si>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</si>
  <si>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</si>
  <si>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</si>
  <si>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</si>
  <si>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</si>
  <si>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</si>
  <si>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</si>
  <si>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</si>
  <si>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</si>
  <si>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</si>
  <si>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</si>
  <si>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</si>
  <si>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</si>
  <si>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</si>
  <si>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</si>
  <si>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</si>
  <si>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</si>
  <si>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</si>
  <si>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</si>
  <si>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</si>
  <si>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</si>
  <si>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</si>
  <si>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</si>
  <si>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</si>
  <si>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</si>
  <si>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</si>
  <si>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</si>
  <si>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</si>
  <si>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</si>
  <si>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</si>
  <si>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</si>
  <si>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</si>
  <si>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</si>
  <si>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</si>
  <si>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</si>
  <si>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</si>
  <si>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</si>
  <si>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</si>
  <si>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</si>
  <si>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</si>
  <si>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</si>
  <si>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</si>
  <si>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</si>
  <si>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</si>
  <si>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</si>
  <si>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</si>
  <si>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</si>
  <si>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</si>
  <si>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</si>
  <si>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</si>
  <si>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</si>
  <si>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</si>
  <si>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</si>
  <si>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</si>
  <si>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</si>
  <si>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</si>
  <si>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</si>
  <si>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</si>
  <si>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</si>
  <si>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</si>
  <si>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</si>
  <si>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</si>
  <si>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</si>
  <si>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</si>
  <si>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</si>
  <si>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</si>
  <si>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</si>
  <si>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</si>
  <si>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</si>
  <si>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</si>
  <si>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</si>
  <si>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</si>
  <si>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</si>
  <si>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</si>
  <si>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</si>
  <si>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</si>
  <si>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</si>
  <si>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</si>
  <si>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</si>
  <si>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</si>
  <si>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</si>
  <si>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</si>
  <si>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</si>
  <si>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</si>
  <si>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</si>
  <si>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</si>
  <si>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</si>
  <si>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</si>
  <si>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</si>
  <si>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</si>
  <si>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</si>
  <si>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</si>
  <si>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</si>
  <si>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</si>
  <si>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</si>
  <si>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</si>
  <si>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</si>
  <si>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</si>
  <si>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</si>
  <si>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</si>
  <si>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</si>
  <si>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</si>
  <si>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</si>
  <si>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</si>
  <si>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</si>
  <si>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</si>
  <si>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</si>
  <si>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</si>
  <si>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</si>
  <si>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</si>
  <si>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</si>
  <si>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</si>
  <si>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</si>
  <si>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</si>
  <si>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</si>
  <si>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</si>
  <si>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</si>
  <si>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</si>
  <si>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</si>
  <si>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</si>
  <si>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</si>
  <si>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</si>
  <si>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</si>
  <si>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</si>
  <si>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</si>
  <si>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</si>
  <si>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</si>
  <si>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</si>
  <si>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</si>
  <si>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</si>
  <si>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</si>
  <si>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</si>
  <si>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</si>
  <si>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</si>
  <si>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</si>
  <si>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</si>
  <si>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</si>
  <si>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</si>
  <si>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</si>
  <si>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</si>
  <si>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</si>
  <si>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</si>
  <si>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</si>
  <si>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</si>
  <si>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</si>
  <si>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</si>
  <si>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</si>
  <si>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</si>
  <si>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</si>
  <si>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</si>
  <si>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</si>
  <si>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</si>
  <si>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</si>
  <si>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</si>
  <si>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</si>
  <si>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</si>
  <si>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</si>
  <si>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</si>
  <si>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</si>
  <si>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</si>
  <si>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</si>
  <si>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</si>
  <si>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</si>
  <si>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</si>
  <si>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</si>
  <si>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</si>
  <si>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</si>
  <si>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</si>
  <si>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</si>
  <si>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</si>
  <si>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</si>
  <si>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</si>
  <si>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</si>
  <si>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</si>
  <si>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</si>
  <si>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</si>
  <si>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</si>
  <si>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</si>
  <si>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</si>
  <si>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</si>
  <si>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</si>
  <si>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</si>
  <si>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</si>
  <si>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</si>
  <si>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</si>
  <si>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</si>
  <si>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</si>
  <si>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</si>
  <si>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</si>
  <si>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</si>
  <si>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</si>
  <si>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</si>
  <si>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</si>
  <si>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</si>
  <si>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</si>
  <si>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</si>
  <si>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</si>
  <si>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</si>
  <si>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</si>
  <si>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</si>
  <si>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</si>
  <si>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</si>
  <si>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</si>
  <si>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</si>
  <si>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</si>
  <si>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</si>
  <si>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</si>
  <si>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</si>
  <si>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</si>
  <si>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</si>
  <si>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</si>
  <si>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</si>
  <si>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</si>
  <si>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</si>
  <si>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</si>
  <si>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</si>
  <si>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</si>
  <si>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</si>
  <si>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</si>
  <si>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</si>
  <si>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</si>
  <si>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</si>
  <si>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</si>
  <si>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</si>
  <si>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</si>
  <si>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</si>
  <si>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</si>
  <si>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</si>
  <si>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</si>
  <si>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</si>
  <si>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</si>
  <si>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</si>
  <si>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</si>
  <si>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</si>
  <si>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</si>
  <si>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</si>
  <si>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</si>
  <si>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</si>
  <si>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</si>
  <si>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</si>
  <si>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</si>
  <si>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</si>
  <si>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</si>
  <si>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</si>
  <si>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</si>
  <si>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</si>
  <si>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</si>
  <si>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</si>
  <si>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</si>
  <si>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</si>
  <si>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</si>
  <si>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</si>
  <si>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</si>
  <si>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</si>
  <si>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</si>
  <si>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</si>
  <si>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</si>
  <si>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</si>
  <si>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</si>
  <si>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</si>
  <si>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</si>
  <si>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</si>
  <si>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</si>
  <si>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</si>
  <si>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</si>
  <si>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</si>
  <si>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</si>
  <si>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</si>
  <si>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</si>
  <si>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</si>
  <si>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</si>
  <si>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</si>
  <si>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</si>
  <si>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</si>
  <si>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</si>
  <si>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</si>
  <si>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</si>
  <si>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</si>
  <si>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</si>
  <si>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</si>
  <si>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</si>
  <si>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</si>
  <si>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</si>
  <si>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</si>
  <si>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</si>
  <si>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</si>
  <si>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</si>
  <si>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</si>
  <si>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</si>
  <si>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</si>
  <si>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</si>
  <si>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</si>
  <si>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</si>
  <si>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</si>
  <si>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</si>
  <si>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</si>
  <si>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</si>
  <si>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</si>
  <si>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</si>
  <si>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</si>
  <si>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</si>
  <si>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</si>
  <si>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</si>
  <si>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</si>
  <si>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</si>
  <si>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</si>
  <si>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</si>
  <si>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</si>
  <si>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</si>
  <si>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</si>
  <si>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</si>
  <si>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</si>
  <si>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</si>
  <si>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</si>
  <si>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</si>
  <si>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</si>
  <si>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</si>
  <si>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</si>
  <si>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</si>
  <si>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</si>
  <si>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</si>
  <si>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</si>
  <si>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</si>
  <si>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</si>
  <si>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</si>
  <si>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</si>
  <si>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</si>
  <si>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</si>
  <si>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</si>
  <si>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</si>
  <si>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</si>
  <si>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</si>
  <si>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</si>
  <si>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</si>
  <si>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</si>
  <si>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</si>
  <si>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</si>
  <si>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</si>
  <si>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</si>
  <si>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</si>
  <si>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</si>
  <si>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</si>
  <si>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</si>
  <si>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</si>
  <si>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</si>
  <si>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</si>
  <si>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</si>
  <si>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</si>
  <si>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</si>
  <si>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</si>
  <si>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</si>
  <si>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</si>
  <si>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</si>
  <si>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</si>
  <si>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</si>
  <si>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</si>
  <si>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</si>
  <si>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</si>
  <si>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</si>
  <si>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</si>
  <si>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</si>
  <si>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</si>
  <si>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</si>
  <si>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</si>
  <si>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</si>
  <si>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</si>
  <si>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</si>
  <si>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</si>
  <si>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</si>
  <si>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</si>
  <si>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</si>
  <si>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</si>
  <si>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</si>
  <si>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</si>
  <si>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</si>
  <si>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</si>
  <si>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</si>
  <si>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</si>
  <si>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</si>
  <si>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</si>
  <si>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</si>
  <si>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</si>
  <si>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</si>
  <si>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</si>
  <si>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</si>
  <si>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</si>
  <si>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</si>
  <si>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</si>
  <si>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</si>
  <si>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</si>
  <si>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</si>
  <si>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</si>
  <si>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</si>
  <si>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</si>
  <si>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</si>
  <si>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</si>
  <si>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</si>
  <si>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</si>
  <si>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</si>
  <si>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</si>
  <si>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</si>
  <si>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</si>
  <si>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</si>
  <si>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</si>
  <si>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</si>
  <si>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</si>
  <si>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</si>
  <si>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</si>
  <si>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</si>
  <si>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</si>
  <si>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</si>
  <si>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</si>
  <si>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</si>
  <si>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</si>
  <si>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</si>
  <si>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</si>
  <si>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</si>
  <si>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</si>
  <si>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</si>
  <si>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</si>
  <si>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</si>
  <si>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</si>
  <si>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</si>
  <si>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</si>
  <si>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</si>
  <si>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</si>
  <si>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</si>
  <si>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</si>
  <si>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</si>
  <si>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</si>
  <si>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</si>
  <si>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</si>
  <si>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</si>
  <si>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</si>
  <si>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</si>
  <si>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</si>
  <si>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</si>
  <si>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</si>
  <si>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</si>
  <si>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</si>
  <si>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</si>
  <si>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</si>
  <si>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</si>
  <si>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</si>
  <si>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</si>
  <si>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</si>
  <si>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</si>
  <si>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</si>
  <si>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</si>
  <si>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</si>
  <si>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</si>
  <si>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</si>
  <si>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</si>
  <si>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</si>
  <si>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</si>
  <si>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</si>
  <si>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</si>
  <si>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</si>
  <si>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</si>
  <si>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</si>
  <si>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</si>
  <si>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</si>
  <si>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</si>
  <si>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</si>
  <si>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</si>
  <si>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</si>
  <si>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</si>
  <si>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</si>
  <si>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</si>
  <si>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</si>
  <si>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</si>
  <si>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</si>
  <si>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</si>
  <si>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</si>
  <si>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</si>
  <si>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</si>
  <si>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</si>
  <si>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</si>
  <si>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</si>
  <si>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</si>
  <si>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</si>
  <si>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</si>
  <si>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</si>
  <si>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</si>
  <si>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</si>
  <si>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</si>
  <si>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</si>
  <si>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</si>
  <si>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</si>
  <si>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</si>
  <si>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</si>
  <si>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</si>
  <si>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</si>
  <si>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</si>
  <si>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</si>
  <si>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</si>
  <si>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</si>
  <si>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</si>
  <si>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</si>
  <si>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</si>
  <si>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</si>
  <si>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</si>
  <si>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</si>
  <si>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</si>
  <si>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</si>
  <si>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</si>
  <si>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</si>
  <si>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</si>
  <si>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</si>
  <si>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</si>
  <si>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</si>
  <si>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</si>
  <si>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</si>
  <si>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</si>
  <si>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</si>
  <si>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</si>
  <si>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</si>
  <si>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</si>
  <si>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</si>
  <si>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</si>
  <si>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</si>
  <si>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</si>
  <si>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</si>
  <si>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</si>
  <si>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</si>
  <si>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</si>
  <si>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</si>
  <si>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</si>
  <si>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</si>
  <si>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</si>
  <si>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</si>
  <si>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</si>
  <si>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</si>
  <si>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</si>
  <si>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</si>
  <si>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</si>
  <si>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</si>
  <si>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</si>
  <si>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</si>
  <si>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</si>
  <si>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</si>
  <si>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</si>
  <si>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</si>
  <si>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</si>
  <si>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</si>
  <si>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</si>
  <si>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</si>
  <si>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</si>
  <si>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</si>
  <si>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</si>
  <si>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</si>
  <si>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</si>
  <si>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</si>
  <si>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</si>
  <si>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</si>
  <si>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</si>
  <si>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</si>
  <si>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</si>
  <si>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</si>
  <si>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</si>
  <si>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</si>
  <si>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</si>
  <si>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</si>
  <si>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</si>
  <si>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</si>
  <si>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</si>
  <si>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</si>
  <si>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</si>
  <si>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</si>
  <si>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</si>
  <si>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</si>
  <si>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</si>
  <si>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</si>
  <si>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</si>
  <si>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</si>
  <si>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</si>
  <si>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</si>
  <si>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</si>
  <si>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</si>
  <si>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</si>
  <si>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</si>
  <si>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</si>
  <si>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</si>
  <si>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</si>
  <si>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</si>
  <si>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</si>
  <si>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</si>
  <si>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</si>
  <si>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</si>
  <si>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</si>
  <si>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</si>
  <si>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</si>
  <si>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</si>
  <si>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</si>
  <si>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</si>
  <si>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</si>
  <si>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</si>
  <si>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</si>
  <si>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</si>
  <si>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</si>
  <si>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</si>
  <si>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</si>
  <si>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</si>
  <si>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</si>
  <si>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</si>
  <si>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</si>
  <si>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</si>
  <si>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</si>
  <si>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</si>
  <si>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</si>
  <si>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</si>
  <si>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</si>
  <si>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</si>
  <si>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</si>
  <si>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</si>
  <si>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</si>
  <si>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</si>
  <si>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</si>
  <si>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</si>
  <si>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</si>
  <si>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</si>
  <si>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</si>
  <si>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</si>
  <si>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</si>
  <si>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</si>
  <si>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</si>
  <si>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</si>
  <si>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</si>
  <si>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</si>
  <si>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</si>
  <si>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</si>
  <si>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</si>
  <si>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</si>
  <si>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</si>
  <si>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</si>
  <si>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</si>
  <si>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</si>
  <si>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</si>
  <si>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</si>
  <si>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</si>
  <si>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</si>
  <si>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</si>
  <si>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</si>
  <si>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</si>
  <si>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</si>
  <si>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</si>
  <si>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</si>
  <si>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</si>
  <si>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</si>
  <si>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</si>
  <si>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</si>
  <si>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</si>
  <si>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</si>
  <si>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</si>
  <si>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</si>
  <si>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</si>
  <si>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</si>
  <si>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</si>
  <si>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</si>
  <si>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</si>
  <si>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</si>
  <si>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</si>
  <si>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</si>
  <si>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</si>
  <si>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</si>
  <si>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</si>
  <si>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</si>
  <si>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</si>
  <si>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</si>
  <si>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</si>
  <si>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</si>
  <si>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</si>
  <si>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</si>
  <si>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</si>
  <si>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</si>
  <si>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</si>
  <si>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</si>
  <si>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</si>
  <si>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</si>
  <si>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</si>
  <si>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</si>
  <si>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</si>
  <si>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</si>
  <si>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</si>
  <si>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</si>
  <si>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</si>
  <si>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</si>
  <si>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</si>
  <si>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</si>
  <si>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</si>
  <si>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</si>
  <si>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</si>
  <si>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</si>
  <si>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</si>
  <si>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</si>
  <si>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</si>
  <si>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</si>
  <si>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</si>
  <si>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</si>
  <si>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</si>
  <si>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</si>
  <si>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</si>
  <si>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</si>
  <si>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</si>
  <si>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</si>
  <si>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</si>
  <si>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</si>
  <si>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</si>
  <si>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</si>
  <si>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</si>
  <si>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</si>
  <si>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</si>
  <si>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</si>
  <si>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</si>
  <si>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</si>
  <si>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</si>
  <si>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</si>
  <si>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</si>
  <si>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</si>
  <si>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</si>
  <si>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</si>
  <si>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</si>
  <si>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</si>
  <si>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</si>
  <si>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</si>
  <si>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</si>
  <si>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</si>
  <si>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</si>
  <si>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</si>
  <si>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</si>
  <si>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</si>
  <si>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</si>
  <si>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</si>
  <si>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</si>
  <si>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</si>
  <si>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</si>
  <si>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</si>
  <si>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</si>
  <si>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</si>
  <si>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</si>
  <si>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</si>
  <si>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</si>
  <si>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</si>
  <si>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</si>
  <si>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</si>
  <si>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</si>
  <si>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</si>
  <si>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</si>
  <si>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</si>
  <si>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</si>
  <si>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</si>
  <si>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</si>
  <si>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</si>
  <si>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</si>
  <si>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</si>
  <si>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</si>
  <si>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</si>
  <si>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</si>
  <si>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</si>
  <si>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</si>
  <si>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</si>
  <si>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</si>
  <si>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</si>
  <si>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</si>
  <si>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</si>
  <si>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</si>
  <si>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</si>
  <si>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</si>
  <si>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</si>
  <si>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</si>
  <si>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</si>
  <si>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</si>
  <si>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</si>
  <si>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</si>
  <si>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</si>
  <si>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</si>
  <si>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</si>
  <si>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</si>
  <si>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</si>
  <si>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</si>
  <si>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</si>
  <si>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</si>
  <si>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</si>
  <si>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</si>
  <si>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</si>
  <si>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</si>
  <si>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</si>
  <si>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</si>
  <si>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</si>
  <si>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</si>
  <si>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</si>
  <si>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</si>
  <si>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</si>
  <si>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</si>
  <si>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</si>
  <si>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</si>
  <si>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</si>
  <si>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</si>
  <si>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</si>
  <si>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</si>
  <si>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</si>
  <si>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</si>
  <si>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</si>
  <si>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</si>
  <si>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</si>
  <si>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</si>
  <si>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</si>
  <si>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</si>
  <si>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</si>
  <si>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</si>
  <si>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</si>
  <si>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</si>
  <si>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</si>
  <si>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</si>
  <si>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</si>
  <si>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</si>
  <si>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</si>
  <si>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</si>
  <si>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</si>
  <si>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</si>
  <si>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</si>
  <si>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</si>
  <si>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</si>
  <si>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</si>
  <si>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</si>
  <si>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</si>
  <si>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</si>
  <si>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</si>
  <si>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</si>
  <si>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</si>
  <si>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</si>
  <si>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</si>
  <si>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</si>
  <si>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</si>
  <si>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</si>
  <si>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</si>
  <si>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</si>
  <si>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</si>
  <si>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</si>
  <si>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</si>
  <si>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</si>
  <si>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</si>
  <si>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</si>
  <si>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</si>
  <si>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</si>
  <si>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</si>
  <si>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</si>
  <si>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</si>
  <si>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</si>
  <si>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</si>
  <si>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</si>
  <si>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</si>
  <si>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</si>
  <si>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</si>
  <si>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</si>
  <si>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</si>
  <si>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</si>
  <si>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</si>
  <si>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</si>
  <si>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</si>
  <si>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</si>
  <si>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</si>
  <si>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</si>
  <si>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</si>
  <si>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</si>
  <si>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</si>
  <si>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</si>
  <si>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</si>
  <si>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</si>
  <si>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</si>
  <si>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</si>
  <si>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</si>
  <si>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</si>
  <si>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</si>
  <si>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</si>
  <si>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</si>
  <si>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</si>
  <si>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</si>
  <si>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</si>
  <si>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</si>
  <si>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</si>
  <si>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</si>
  <si>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</si>
  <si>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</si>
  <si>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</si>
  <si>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</si>
  <si>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</si>
  <si>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</si>
  <si>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</si>
  <si>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</si>
  <si>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</si>
  <si>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</si>
  <si>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</si>
  <si>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</si>
  <si>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</si>
  <si>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</si>
  <si>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</si>
  <si>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</si>
  <si>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</si>
  <si>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</si>
  <si>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</si>
  <si>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</si>
  <si>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</si>
  <si>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</si>
  <si>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</si>
  <si>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</si>
  <si>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</si>
  <si>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</si>
  <si>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</si>
  <si>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</si>
  <si>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</si>
  <si>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</si>
  <si>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</si>
  <si>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</si>
  <si>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</si>
  <si>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</si>
  <si>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</si>
  <si>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</si>
  <si>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</si>
  <si>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</si>
  <si>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</si>
  <si>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</si>
  <si>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</si>
  <si>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</si>
  <si>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</si>
  <si>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</si>
  <si>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</si>
  <si>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</si>
  <si>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</si>
  <si>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</si>
  <si>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</si>
  <si>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</si>
  <si>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</si>
  <si>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</si>
  <si>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</si>
  <si>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</si>
  <si>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</si>
  <si>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</si>
  <si>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</si>
  <si>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</si>
  <si>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</si>
  <si>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</si>
  <si>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</si>
  <si>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</si>
  <si>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</si>
  <si>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</si>
  <si>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</si>
  <si>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</si>
  <si>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</si>
  <si>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</si>
  <si>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</si>
  <si>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</si>
  <si>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</si>
  <si>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</si>
  <si>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</si>
  <si>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</si>
  <si>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</si>
  <si>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</si>
  <si>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</si>
  <si>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</si>
  <si>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</si>
  <si>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</si>
  <si>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</si>
  <si>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</si>
  <si>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</si>
  <si>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</si>
  <si>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</si>
  <si>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</si>
  <si>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</si>
  <si>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</si>
  <si>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</si>
  <si>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</si>
  <si>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</si>
  <si>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</si>
  <si>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</si>
  <si>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</si>
  <si>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</si>
  <si>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</si>
  <si>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</si>
  <si>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</si>
  <si>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</si>
  <si>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</si>
  <si>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</si>
  <si>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</si>
  <si>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</si>
  <si>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</si>
  <si>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</si>
  <si>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</si>
  <si>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</si>
  <si>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</si>
  <si>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</si>
  <si>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</si>
  <si>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</si>
  <si>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</si>
  <si>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</si>
  <si>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</si>
  <si>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</si>
  <si>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</si>
  <si>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</si>
  <si>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</si>
  <si>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</si>
  <si>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</si>
  <si>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</si>
  <si>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</si>
  <si>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</si>
  <si>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</si>
  <si>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</si>
  <si>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</si>
  <si>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</si>
  <si>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</si>
  <si>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</si>
  <si>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</si>
  <si>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</si>
  <si>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</si>
  <si>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</si>
  <si>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</si>
  <si>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</si>
  <si>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</si>
  <si>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</si>
  <si>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</si>
  <si>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</si>
  <si>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</si>
  <si>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</si>
  <si>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</si>
  <si>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</si>
  <si>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</si>
  <si>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</si>
  <si>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</si>
  <si>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</si>
  <si>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</si>
  <si>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</si>
  <si>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</si>
  <si>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</si>
  <si>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</si>
  <si>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</si>
  <si>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</si>
  <si>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</si>
  <si>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</si>
  <si>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</si>
  <si>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</si>
  <si>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</si>
  <si>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</si>
  <si>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</si>
  <si>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</si>
  <si>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</si>
  <si>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</si>
  <si>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</si>
  <si>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</si>
  <si>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</si>
  <si>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</si>
  <si>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</si>
  <si>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</si>
  <si>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</si>
  <si>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</si>
  <si>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</si>
  <si>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</si>
  <si>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</si>
  <si>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</si>
  <si>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</si>
  <si>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</si>
  <si>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</si>
  <si>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</si>
  <si>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</si>
  <si>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</si>
  <si>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</si>
  <si>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</si>
  <si>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</si>
  <si>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</si>
  <si>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</si>
  <si>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</si>
  <si>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</si>
  <si>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</si>
  <si>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</si>
  <si>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</si>
  <si>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</si>
  <si>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</si>
  <si>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</si>
  <si>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</si>
  <si>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</si>
  <si>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</si>
  <si>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</si>
  <si>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</si>
  <si>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</si>
  <si>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</si>
  <si>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</si>
  <si>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</si>
  <si>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</si>
  <si>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</si>
  <si>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</si>
  <si>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</si>
  <si>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</si>
  <si>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</si>
  <si>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</si>
  <si>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</si>
  <si>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</si>
  <si>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</si>
  <si>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</si>
  <si>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</si>
  <si>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</si>
  <si>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</si>
  <si>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</si>
  <si>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</si>
  <si>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</si>
  <si>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</si>
  <si>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</si>
  <si>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</si>
  <si>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</si>
  <si>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</si>
  <si>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</si>
  <si>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</si>
  <si>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</si>
  <si>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</si>
  <si>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</si>
  <si>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</si>
  <si>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</si>
  <si>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</si>
  <si>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</si>
  <si>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</si>
  <si>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</si>
  <si>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</si>
  <si>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</si>
  <si>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</si>
  <si>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</si>
  <si>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</si>
  <si>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</si>
  <si>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</si>
  <si>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</si>
  <si>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</si>
  <si>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</si>
  <si>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</si>
  <si>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</si>
  <si>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</si>
  <si>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</si>
  <si>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</si>
  <si>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</si>
  <si>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</si>
  <si>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</si>
  <si>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</si>
  <si>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</si>
  <si>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</si>
  <si>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</si>
  <si>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</si>
  <si>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</si>
  <si>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</si>
  <si>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</si>
  <si>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</si>
  <si>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</si>
  <si>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</si>
  <si>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</si>
  <si>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</si>
  <si>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</si>
  <si>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</si>
  <si>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</si>
  <si>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</si>
  <si>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</si>
  <si>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</si>
  <si>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</si>
  <si>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</si>
  <si>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</si>
  <si>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</si>
  <si>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</si>
  <si>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</si>
  <si>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</si>
  <si>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</si>
  <si>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</si>
  <si>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</si>
  <si>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</si>
  <si>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</si>
  <si>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</si>
  <si>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</si>
  <si>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</si>
  <si>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</si>
  <si>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</si>
  <si>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</si>
  <si>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</si>
  <si>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</si>
  <si>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</si>
  <si>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</si>
  <si>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</si>
  <si>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</si>
  <si>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</si>
  <si>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</si>
  <si>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</si>
  <si>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</si>
  <si>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</si>
  <si>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</si>
  <si>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</si>
  <si>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</si>
  <si>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</si>
  <si>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</si>
  <si>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</si>
  <si>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</si>
  <si>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</si>
  <si>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</si>
  <si>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</si>
  <si>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</si>
  <si>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</si>
  <si>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</si>
  <si>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</si>
  <si>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</si>
  <si>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</si>
  <si>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</si>
  <si>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</si>
  <si>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</si>
  <si>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</si>
  <si>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</si>
  <si>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</si>
  <si>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</si>
  <si>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</si>
  <si>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</si>
  <si>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</si>
  <si>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</si>
  <si>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</si>
  <si>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</si>
  <si>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</si>
  <si>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</si>
  <si>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</si>
  <si>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</si>
  <si>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</si>
  <si>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</si>
  <si>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</si>
  <si>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</si>
  <si>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</si>
  <si>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</si>
  <si>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</si>
  <si>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</si>
  <si>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</si>
  <si>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</si>
  <si>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</si>
  <si>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</si>
  <si>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</si>
  <si>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</si>
  <si>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</si>
  <si>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</si>
  <si>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</si>
  <si>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</si>
  <si>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</si>
  <si>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</si>
  <si>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</si>
  <si>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</si>
  <si>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</si>
  <si>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</si>
  <si>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</si>
  <si>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</si>
  <si>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</si>
  <si>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</si>
  <si>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</si>
  <si>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</si>
  <si>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</si>
  <si>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</si>
  <si>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</si>
  <si>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</si>
  <si>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</si>
  <si>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</si>
  <si>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</si>
  <si>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</si>
  <si>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</si>
  <si>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</si>
  <si>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</si>
  <si>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</si>
  <si>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</si>
  <si>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</si>
  <si>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</si>
  <si>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</si>
  <si>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</si>
  <si>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</si>
  <si>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</si>
  <si>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</si>
  <si>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</si>
  <si>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</si>
  <si>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</si>
  <si>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</si>
  <si>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</si>
  <si>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</si>
  <si>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</si>
  <si>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</si>
  <si>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</si>
  <si>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</si>
  <si>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</si>
  <si>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</si>
  <si>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</si>
  <si>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</si>
  <si>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</si>
  <si>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</si>
  <si>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</si>
  <si>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</si>
  <si>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</si>
  <si>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</si>
  <si>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</si>
  <si>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</si>
  <si>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</si>
  <si>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</si>
  <si>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</si>
  <si>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</si>
  <si>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</si>
  <si>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</si>
  <si>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</si>
  <si>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</si>
  <si>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</si>
  <si>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</si>
  <si>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</si>
  <si>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</si>
  <si>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</si>
  <si>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</si>
  <si>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</si>
  <si>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</si>
  <si>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</si>
  <si>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</si>
  <si>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</si>
  <si>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</si>
  <si>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</si>
  <si>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</si>
  <si>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</si>
  <si>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</si>
  <si>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</si>
  <si>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</si>
  <si>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</si>
  <si>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</si>
  <si>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</si>
  <si>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</si>
  <si>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</si>
  <si>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</si>
  <si>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</si>
  <si>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</si>
  <si>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</si>
  <si>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</si>
  <si>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</si>
  <si>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</si>
  <si>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</si>
  <si>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</si>
  <si>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</si>
  <si>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</si>
  <si>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</si>
  <si>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</si>
  <si>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</si>
  <si>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</si>
  <si>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</si>
  <si>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</si>
  <si>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</si>
  <si>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</si>
  <si>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</si>
  <si>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</si>
  <si>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</si>
  <si>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</si>
  <si>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</si>
  <si>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</si>
  <si>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</si>
  <si>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</si>
  <si>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</si>
  <si>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</si>
  <si>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</si>
  <si>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</si>
  <si>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</si>
  <si>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</si>
  <si>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</si>
  <si>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</si>
  <si>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</si>
  <si>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</si>
  <si>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</si>
  <si>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</si>
  <si>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</si>
  <si>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</si>
  <si>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</si>
  <si>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</si>
  <si>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</si>
  <si>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</si>
  <si>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</si>
  <si>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</si>
  <si>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</si>
  <si>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</si>
  <si>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</si>
  <si>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</si>
  <si>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</si>
  <si>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</si>
  <si>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</si>
  <si>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</si>
  <si>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</si>
  <si>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</si>
  <si>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</si>
  <si>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</si>
  <si>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</si>
  <si>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</si>
  <si>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</si>
  <si>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</si>
  <si>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</si>
  <si>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</si>
  <si>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</si>
  <si>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</si>
  <si>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</si>
  <si>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</si>
  <si>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</si>
  <si>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</si>
  <si>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</si>
  <si>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</si>
  <si>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</si>
  <si>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</si>
  <si>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</si>
  <si>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</si>
  <si>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</si>
  <si>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</si>
  <si>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</si>
  <si>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</si>
  <si>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</si>
  <si>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</si>
  <si>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</si>
  <si>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</si>
  <si>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</si>
  <si>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</si>
  <si>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</si>
  <si>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</si>
  <si>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</si>
  <si>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</si>
  <si>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</si>
  <si>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</si>
  <si>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</si>
  <si>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</si>
  <si>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</si>
  <si>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</si>
  <si>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</si>
  <si>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</si>
  <si>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</si>
  <si>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</si>
  <si>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</si>
  <si>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</si>
  <si>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</si>
  <si>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</si>
  <si>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</si>
  <si>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</si>
  <si>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</si>
  <si>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</si>
  <si>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</si>
  <si>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</si>
  <si>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</si>
  <si>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</si>
  <si>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</si>
  <si>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</si>
  <si>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</si>
  <si>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</si>
  <si>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</si>
  <si>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</si>
  <si>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</si>
  <si>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</si>
  <si>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</si>
  <si>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</si>
  <si>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</si>
  <si>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</si>
  <si>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</si>
  <si>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</si>
  <si>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</si>
  <si>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</si>
  <si>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</si>
  <si>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</si>
  <si>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</si>
  <si>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</si>
  <si>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</si>
  <si>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</si>
  <si>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</si>
  <si>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</si>
  <si>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</si>
  <si>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</si>
  <si>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</si>
  <si>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</si>
  <si>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</si>
  <si>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</si>
  <si>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</si>
  <si>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</si>
  <si>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</si>
  <si>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</si>
  <si>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</si>
  <si>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</si>
  <si>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</si>
  <si>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</si>
  <si>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</si>
  <si>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</si>
  <si>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</si>
  <si>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</si>
  <si>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</si>
  <si>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</si>
  <si>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</si>
  <si>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</si>
  <si>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</si>
  <si>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</si>
  <si>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</si>
  <si>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</si>
  <si>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</si>
  <si>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</si>
  <si>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</si>
  <si>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</si>
  <si>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</si>
  <si>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</si>
  <si>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</si>
  <si>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</si>
  <si>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</si>
  <si>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</si>
  <si>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</si>
  <si>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</si>
  <si>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</si>
  <si>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</si>
  <si>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</si>
  <si>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</si>
  <si>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</si>
  <si>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</si>
  <si>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</si>
  <si>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</si>
  <si>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</si>
  <si>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</si>
  <si>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</si>
  <si>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</si>
  <si>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</si>
  <si>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</si>
  <si>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</si>
  <si>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</si>
  <si>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</si>
  <si>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</si>
  <si>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</si>
  <si>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</si>
  <si>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</si>
  <si>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</si>
  <si>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</si>
  <si>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</si>
  <si>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</si>
  <si>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</si>
  <si>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</si>
  <si>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</si>
  <si>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</si>
  <si>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</si>
  <si>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</si>
  <si>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</si>
  <si>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</si>
  <si>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</si>
  <si>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</si>
  <si>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</si>
  <si>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</si>
  <si>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</si>
  <si>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</si>
  <si>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</si>
  <si>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</si>
  <si>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</si>
  <si>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</si>
  <si>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</si>
  <si>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</si>
  <si>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</si>
  <si>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</si>
  <si>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</si>
  <si>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</si>
  <si>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</si>
  <si>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</si>
  <si>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</si>
  <si>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</si>
  <si>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</si>
  <si>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</si>
  <si>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</si>
  <si>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</si>
  <si>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</si>
  <si>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</si>
  <si>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</si>
  <si>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</si>
  <si>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</si>
  <si>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</si>
  <si>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</si>
  <si>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</si>
  <si>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</si>
  <si>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</si>
  <si>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</si>
  <si>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</si>
  <si>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</si>
  <si>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</si>
  <si>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</si>
  <si>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</si>
  <si>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</si>
  <si>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</si>
  <si>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</si>
  <si>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</si>
  <si>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</si>
  <si>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</si>
  <si>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</si>
  <si>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</si>
  <si>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</si>
  <si>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</si>
  <si>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</si>
  <si>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</si>
  <si>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</si>
  <si>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</si>
  <si>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</si>
  <si>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</si>
  <si>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</si>
  <si>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</si>
  <si>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</si>
  <si>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</si>
  <si>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</si>
  <si>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</si>
  <si>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</si>
  <si>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</si>
  <si>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</si>
  <si>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</si>
  <si>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</si>
  <si>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</si>
  <si>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</si>
  <si>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</si>
  <si>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</si>
  <si>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</si>
  <si>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</si>
  <si>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</si>
  <si>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</si>
  <si>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</si>
  <si>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</si>
  <si>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</si>
  <si>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</si>
  <si>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</si>
  <si>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</si>
  <si>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</si>
  <si>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</si>
  <si>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</si>
  <si>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</si>
  <si>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</si>
  <si>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</si>
  <si>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</si>
  <si>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</si>
  <si>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</si>
  <si>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</si>
  <si>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</si>
  <si>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</si>
  <si>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</si>
  <si>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</si>
  <si>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</si>
  <si>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</si>
  <si>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</si>
  <si>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</si>
  <si>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</si>
  <si>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</si>
  <si>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</si>
  <si>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</si>
  <si>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</si>
  <si>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</si>
  <si>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</si>
  <si>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</si>
  <si>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</si>
  <si>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</si>
  <si>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</si>
  <si>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</si>
  <si>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</si>
  <si>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</si>
  <si>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</si>
  <si>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</si>
  <si>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</si>
  <si>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</si>
  <si>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</si>
  <si>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</si>
  <si>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</si>
  <si>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</si>
  <si>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</si>
  <si>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</si>
  <si>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</si>
  <si>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</si>
  <si>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</si>
  <si>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</si>
  <si>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</si>
  <si>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</si>
  <si>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</si>
  <si>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</si>
  <si>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</si>
  <si>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</si>
  <si>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</si>
  <si>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</si>
  <si>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</si>
  <si>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</si>
  <si>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</si>
  <si>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</si>
  <si>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</si>
  <si>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</si>
  <si>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</si>
  <si>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</si>
  <si>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</si>
  <si>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</si>
  <si>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</si>
  <si>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</si>
  <si>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</si>
  <si>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</si>
  <si>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</si>
  <si>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</si>
  <si>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</si>
  <si>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</si>
  <si>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</si>
  <si>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</si>
  <si>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</si>
  <si>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</si>
  <si>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</si>
  <si>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</si>
  <si>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</si>
  <si>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</si>
  <si>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</si>
  <si>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</si>
  <si>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</si>
  <si>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</si>
  <si>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</si>
  <si>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</si>
  <si>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</si>
  <si>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</si>
  <si>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</si>
  <si>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</si>
  <si>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</si>
  <si>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</si>
  <si>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</si>
  <si>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</si>
  <si>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</si>
  <si>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</si>
  <si>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</si>
  <si>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</si>
  <si>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</si>
  <si>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</si>
  <si>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</si>
  <si>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</si>
  <si>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</si>
  <si>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</si>
  <si>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</si>
  <si>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</si>
  <si>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</si>
  <si>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</si>
  <si>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</si>
  <si>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</si>
  <si>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</si>
  <si>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</si>
  <si>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</si>
  <si>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</si>
  <si>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</si>
  <si>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</si>
  <si>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</si>
  <si>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</si>
  <si>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</si>
  <si>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</si>
  <si>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</si>
  <si>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</si>
  <si>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</si>
  <si>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</si>
  <si>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</si>
  <si>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</si>
  <si>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</si>
  <si>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</si>
  <si>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</si>
  <si>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</si>
  <si>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</si>
  <si>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</si>
  <si>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</si>
  <si>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</si>
  <si>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</si>
  <si>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</si>
  <si>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</si>
  <si>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</si>
  <si>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</si>
  <si>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</si>
  <si>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</si>
  <si>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</si>
  <si>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</si>
  <si>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</si>
  <si>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</si>
  <si>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</si>
  <si>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</si>
  <si>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</si>
  <si>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</si>
  <si>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</si>
  <si>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</si>
  <si>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</si>
  <si>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</si>
  <si>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</si>
  <si>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</si>
  <si>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</si>
  <si>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</si>
  <si>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</si>
  <si>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</si>
  <si>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</si>
  <si>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</si>
  <si>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</si>
  <si>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</si>
  <si>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</si>
  <si>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</si>
  <si>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</si>
  <si>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</si>
  <si>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</si>
  <si>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</si>
  <si>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</si>
  <si>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</si>
  <si>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</si>
  <si>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</si>
  <si>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</si>
  <si>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</si>
  <si>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</si>
  <si>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</si>
  <si>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</si>
  <si>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</si>
  <si>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</si>
  <si>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</si>
  <si>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</si>
  <si>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</si>
  <si>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</si>
  <si>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</si>
  <si>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</si>
  <si>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</si>
  <si>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</si>
  <si>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</si>
  <si>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</si>
  <si>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</si>
  <si>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</si>
  <si>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</si>
  <si>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</si>
  <si>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</si>
  <si>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</si>
  <si>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</si>
  <si>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</si>
  <si>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</si>
  <si>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</si>
  <si>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</si>
  <si>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</si>
  <si>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</si>
  <si>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</si>
  <si>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</si>
  <si>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</si>
  <si>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</si>
  <si>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</si>
  <si>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</si>
  <si>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</si>
  <si>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</si>
  <si>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</si>
  <si>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</si>
  <si>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</si>
  <si>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</si>
  <si>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</si>
  <si>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</si>
  <si>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</si>
  <si>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</si>
  <si>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</si>
  <si>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</si>
  <si>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</si>
  <si>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</si>
  <si>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</si>
  <si>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</si>
  <si>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</si>
  <si>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</si>
  <si>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</si>
  <si>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</si>
  <si>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</si>
  <si>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</si>
  <si>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</si>
  <si>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</si>
  <si>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</si>
  <si>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</si>
  <si>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</si>
  <si>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</si>
  <si>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</si>
  <si>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</si>
  <si>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</si>
  <si>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</si>
  <si>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</si>
  <si>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</si>
  <si>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</si>
  <si>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</si>
  <si>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</si>
  <si>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</si>
  <si>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</si>
  <si>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</si>
  <si>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</si>
  <si>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</si>
  <si>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</si>
  <si>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</si>
  <si>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</si>
  <si>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</si>
  <si>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</si>
  <si>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</si>
  <si>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</si>
  <si>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</si>
  <si>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</si>
  <si>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</si>
  <si>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</si>
  <si>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</si>
  <si>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</si>
  <si>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</si>
  <si>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</si>
  <si>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</si>
  <si>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</si>
  <si>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</si>
  <si>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</si>
  <si>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</si>
  <si>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</si>
  <si>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</si>
  <si>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</si>
  <si>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</si>
  <si>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</si>
  <si>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</si>
  <si>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</si>
  <si>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</si>
  <si>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</si>
  <si>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</si>
  <si>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</si>
  <si>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</si>
  <si>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</si>
  <si>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</si>
  <si>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</si>
  <si>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</si>
  <si>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</si>
  <si>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</si>
  <si>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</si>
  <si>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</si>
  <si>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</si>
  <si>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</si>
  <si>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</si>
  <si>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</si>
  <si>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</si>
  <si>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</si>
  <si>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</si>
  <si>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</si>
  <si>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</si>
  <si>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</si>
  <si>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</si>
  <si>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</si>
  <si>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</si>
  <si>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</si>
  <si>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</si>
  <si>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</si>
  <si>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</si>
  <si>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</si>
  <si>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</si>
  <si>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</si>
  <si>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</si>
  <si>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</si>
  <si>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</si>
  <si>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</si>
  <si>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</si>
  <si>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</si>
  <si>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</si>
  <si>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</si>
  <si>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</si>
  <si>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</si>
  <si>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</si>
  <si>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</si>
  <si>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</si>
  <si>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</si>
  <si>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</si>
  <si>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</si>
  <si>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</si>
  <si>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</si>
  <si>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</si>
  <si>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</si>
  <si>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</si>
  <si>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</si>
  <si>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</si>
  <si>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</si>
  <si>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</si>
  <si>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</si>
  <si>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</si>
  <si>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</si>
  <si>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</si>
  <si>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</si>
  <si>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</si>
  <si>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</si>
  <si>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</si>
  <si>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</si>
  <si>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</si>
  <si>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</si>
  <si>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</si>
  <si>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</si>
  <si>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</si>
  <si>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</si>
  <si>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</si>
  <si>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</si>
  <si>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</si>
  <si>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</si>
  <si>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</si>
  <si>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</si>
  <si>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</si>
  <si>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</si>
  <si>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</si>
  <si>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</si>
  <si>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</si>
  <si>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</si>
  <si>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</si>
  <si>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</si>
  <si>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</si>
  <si>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</si>
  <si>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</si>
  <si>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</si>
  <si>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</si>
  <si>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</si>
  <si>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</si>
  <si>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</si>
  <si>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</si>
  <si>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</si>
  <si>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</si>
  <si>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</si>
  <si>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</si>
  <si>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</si>
  <si>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</si>
  <si>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</si>
  <si>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</si>
  <si>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</si>
  <si>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</si>
  <si>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</si>
  <si>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</si>
  <si>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</si>
  <si>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</si>
  <si>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</si>
  <si>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</si>
  <si>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</si>
  <si>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</si>
  <si>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</si>
  <si>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</si>
  <si>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</si>
  <si>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</si>
  <si>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</si>
  <si>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</si>
  <si>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</si>
  <si>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</si>
  <si>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</si>
  <si>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</si>
  <si>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</si>
  <si>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</si>
  <si>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</si>
  <si>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</si>
  <si>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</si>
  <si>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</si>
  <si>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</si>
  <si>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</si>
  <si>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</si>
  <si>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</si>
  <si>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</si>
  <si>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</si>
  <si>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</si>
  <si>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</si>
  <si>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</si>
  <si>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</si>
  <si>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</si>
  <si>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</si>
  <si>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</si>
  <si>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</si>
  <si>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</si>
  <si>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</si>
  <si>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</si>
  <si>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</si>
  <si>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</si>
  <si>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</si>
  <si>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</si>
  <si>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</si>
  <si>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</si>
  <si>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</si>
  <si>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</si>
  <si>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</si>
  <si>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</si>
  <si>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</si>
  <si>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</si>
  <si>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</si>
  <si>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</si>
  <si>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</si>
  <si>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</si>
  <si>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</si>
  <si>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</si>
  <si>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</si>
  <si>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</si>
  <si>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</si>
  <si>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</si>
  <si>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</si>
  <si>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</si>
  <si>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</si>
  <si>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</si>
  <si>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</si>
  <si>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</si>
  <si>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</si>
  <si>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</si>
  <si>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</si>
  <si>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</si>
  <si>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</si>
  <si>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</si>
  <si>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</si>
  <si>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</si>
  <si>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</si>
  <si>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</si>
  <si>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</si>
  <si>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</si>
  <si>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</si>
  <si>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</si>
  <si>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</si>
  <si>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</si>
  <si>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</si>
  <si>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</si>
  <si>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</si>
  <si>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</si>
  <si>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</si>
  <si>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</si>
  <si>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</si>
  <si>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</si>
  <si>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</si>
  <si>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</si>
  <si>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</si>
  <si>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</si>
  <si>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</si>
  <si>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</si>
  <si>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</si>
  <si>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</si>
  <si>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</si>
  <si>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</si>
  <si>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</si>
  <si>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</si>
  <si>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</si>
  <si>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</si>
  <si>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</si>
  <si>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</si>
  <si>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</si>
  <si>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</si>
  <si>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</si>
  <si>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</si>
  <si>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</si>
  <si>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</si>
  <si>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</si>
  <si>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</si>
  <si>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</si>
  <si>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</si>
  <si>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</si>
  <si>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</si>
  <si>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</si>
  <si>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</si>
  <si>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</si>
  <si>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</si>
  <si>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</si>
  <si>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</si>
  <si>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</si>
  <si>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</si>
  <si>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</si>
  <si>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</si>
  <si>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</si>
  <si>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</si>
  <si>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</si>
  <si>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</si>
  <si>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</si>
  <si>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</si>
  <si>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</si>
  <si>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</si>
  <si>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</si>
  <si>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</si>
  <si>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</si>
  <si>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</si>
  <si>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</si>
  <si>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</si>
  <si>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</si>
  <si>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</si>
  <si>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</si>
  <si>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</si>
  <si>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</si>
  <si>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</si>
  <si>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</si>
  <si>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</si>
  <si>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</si>
  <si>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</si>
  <si>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</si>
  <si>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</si>
  <si>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</si>
  <si>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</si>
  <si>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</si>
  <si>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</si>
  <si>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</si>
  <si>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</si>
  <si>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</si>
  <si>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</si>
  <si>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</si>
  <si>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</si>
  <si>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</si>
  <si>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</si>
  <si>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</si>
  <si>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</si>
  <si>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</si>
  <si>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</si>
  <si>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</si>
  <si>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</si>
  <si>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</si>
  <si>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</si>
  <si>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</si>
  <si>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</si>
  <si>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</si>
  <si>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</si>
  <si>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</si>
  <si>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</si>
  <si>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</si>
  <si>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</si>
  <si>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</si>
  <si>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</si>
  <si>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</si>
  <si>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</si>
  <si>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</si>
  <si>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</si>
  <si>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</si>
  <si>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</si>
  <si>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</si>
  <si>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</si>
  <si>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</si>
  <si>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</si>
  <si>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</si>
  <si>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</si>
  <si>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</si>
  <si>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</si>
  <si>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</si>
  <si>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</si>
  <si>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</si>
  <si>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</si>
  <si>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</si>
  <si>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</si>
  <si>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</si>
  <si>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</si>
  <si>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</si>
  <si>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</si>
  <si>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</si>
  <si>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</si>
  <si>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</si>
  <si>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</si>
  <si>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</si>
  <si>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</si>
  <si>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</si>
  <si>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</si>
  <si>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</si>
  <si>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</si>
  <si>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</si>
  <si>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</si>
  <si>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</si>
  <si>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</si>
  <si>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</si>
  <si>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</si>
  <si>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</si>
  <si>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</si>
  <si>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</si>
  <si>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</si>
  <si>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</si>
  <si>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</si>
  <si>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</si>
  <si>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</si>
  <si>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</si>
  <si>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</si>
  <si>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</si>
  <si>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</si>
  <si>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</si>
  <si>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</si>
  <si>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</si>
  <si>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</si>
  <si>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</si>
  <si>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</si>
  <si>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</si>
  <si>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</si>
  <si>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</si>
  <si>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</si>
  <si>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</si>
  <si>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</si>
  <si>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</si>
  <si>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</si>
  <si>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</si>
  <si>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</si>
  <si>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</si>
  <si>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</si>
  <si>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</si>
  <si>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</si>
  <si>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</si>
  <si>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</si>
  <si>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</si>
  <si>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</si>
  <si>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</si>
  <si>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</si>
  <si>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</si>
  <si>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</si>
  <si>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</si>
  <si>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</si>
  <si>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</si>
  <si>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</si>
  <si>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</si>
  <si>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</si>
  <si>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</si>
  <si>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</si>
  <si>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</si>
  <si>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</si>
  <si>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</si>
  <si>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</si>
  <si>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</si>
  <si>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</si>
  <si>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</si>
  <si>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</si>
  <si>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</si>
  <si>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</si>
  <si>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</si>
  <si>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</si>
  <si>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</si>
  <si>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</si>
  <si>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</si>
  <si>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</si>
  <si>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</si>
  <si>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</si>
  <si>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</si>
  <si>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</si>
  <si>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</si>
  <si>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</si>
  <si>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</si>
  <si>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</si>
  <si>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</si>
  <si>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</si>
  <si>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</si>
  <si>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</si>
  <si>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</si>
  <si>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</si>
  <si>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</si>
  <si>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</si>
  <si>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</si>
  <si>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</si>
  <si>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</si>
  <si>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</si>
  <si>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</si>
  <si>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</si>
  <si>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</si>
  <si>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</si>
  <si>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</si>
  <si>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</si>
  <si>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</si>
  <si>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</si>
  <si>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</si>
  <si>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</si>
  <si>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</si>
  <si>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</si>
  <si>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</si>
  <si>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</si>
  <si>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</si>
  <si>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</si>
  <si>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</si>
  <si>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</si>
  <si>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</si>
  <si>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</si>
  <si>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</si>
  <si>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</si>
  <si>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</si>
  <si>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</si>
  <si>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</si>
  <si>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</si>
  <si>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</si>
  <si>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</si>
  <si>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</si>
  <si>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</si>
  <si>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</si>
  <si>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</si>
  <si>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</si>
  <si>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</si>
  <si>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</si>
  <si>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</si>
  <si>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</si>
  <si>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</si>
  <si>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</si>
  <si>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</si>
  <si>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</si>
  <si>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</si>
  <si>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</si>
  <si>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</si>
  <si>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</si>
  <si>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</si>
  <si>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</si>
  <si>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</si>
  <si>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</si>
  <si>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</si>
  <si>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</si>
  <si>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</si>
  <si>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</si>
  <si>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</si>
  <si>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</si>
  <si>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</si>
  <si>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</si>
  <si>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</si>
  <si>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</si>
  <si>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</si>
  <si>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</si>
  <si>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</si>
  <si>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</si>
  <si>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</si>
  <si>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</si>
  <si>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</si>
  <si>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</si>
  <si>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</si>
  <si>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</si>
  <si>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</si>
  <si>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</si>
  <si>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</si>
  <si>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</si>
  <si>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</si>
  <si>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</si>
  <si>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</si>
  <si>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</si>
  <si>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</si>
  <si>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</si>
  <si>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</si>
  <si>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</si>
  <si>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</si>
  <si>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</si>
  <si>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</si>
  <si>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</si>
  <si>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</si>
  <si>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</si>
  <si>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</si>
  <si>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</si>
  <si>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</si>
  <si>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</si>
  <si>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</si>
  <si>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</si>
  <si>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</si>
  <si>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</si>
  <si>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</si>
  <si>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</si>
  <si>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</si>
  <si>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</si>
  <si>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</si>
  <si>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</si>
  <si>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</si>
  <si>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</si>
  <si>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</si>
  <si>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</si>
  <si>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</si>
  <si>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</si>
  <si>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</si>
  <si>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</si>
  <si>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</si>
  <si>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</si>
  <si>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</si>
  <si>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</si>
  <si>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</si>
  <si>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</si>
  <si>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</si>
  <si>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</si>
  <si>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</si>
  <si>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</si>
  <si>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</si>
  <si>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</si>
  <si>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</si>
  <si>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</si>
  <si>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</si>
  <si>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</si>
  <si>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</si>
  <si>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</si>
  <si>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</si>
  <si>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</si>
  <si>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</si>
  <si>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</si>
  <si>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</si>
  <si>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</si>
  <si>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</si>
  <si>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</si>
  <si>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</si>
  <si>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</si>
  <si>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</si>
  <si>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</si>
  <si>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</si>
  <si>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</si>
  <si>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</si>
  <si>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</si>
  <si>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</si>
  <si>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</si>
  <si>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</si>
  <si>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</si>
  <si>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</si>
  <si>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</si>
  <si>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</si>
  <si>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</si>
  <si>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</si>
  <si>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</si>
  <si>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</si>
  <si>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</si>
  <si>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</si>
  <si>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</si>
  <si>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</si>
  <si>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</si>
  <si>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</si>
  <si>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</si>
  <si>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</si>
  <si>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</si>
  <si>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</si>
  <si>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</si>
  <si>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</si>
  <si>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</si>
  <si>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</si>
  <si>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</si>
  <si>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</si>
  <si>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</si>
  <si>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</si>
  <si>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</si>
  <si>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</si>
  <si>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</si>
  <si>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</si>
  <si>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</si>
  <si>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</si>
  <si>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</si>
  <si>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</si>
  <si>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</si>
  <si>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</si>
  <si>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</si>
  <si>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</si>
  <si>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</si>
  <si>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</si>
  <si>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</si>
  <si>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</si>
  <si>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</si>
  <si>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</si>
  <si>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</si>
  <si>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</si>
  <si>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</si>
  <si>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</si>
  <si>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</si>
  <si>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</si>
  <si>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</si>
  <si>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</si>
  <si>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</si>
  <si>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</si>
  <si>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</si>
  <si>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</si>
  <si>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</si>
  <si>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</si>
  <si>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</si>
  <si>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</si>
  <si>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</si>
  <si>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</si>
  <si>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</si>
  <si>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</si>
  <si>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</si>
  <si>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</si>
  <si>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</si>
  <si>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</si>
  <si>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</si>
  <si>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</si>
  <si>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</si>
  <si>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</si>
  <si>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</si>
  <si>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</si>
  <si>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</si>
  <si>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</si>
  <si>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</si>
  <si>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</si>
  <si>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</si>
  <si>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</si>
  <si>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</si>
  <si>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</si>
  <si>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</si>
  <si>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</si>
  <si>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</si>
  <si>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</si>
  <si>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</si>
  <si>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</si>
  <si>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</si>
  <si>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</si>
  <si>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</si>
  <si>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</si>
  <si>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</si>
  <si>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</si>
  <si>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</si>
  <si>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</si>
  <si>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</si>
  <si>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</si>
  <si>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</si>
  <si>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</si>
  <si>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</si>
  <si>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</si>
  <si>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</si>
  <si>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</si>
  <si>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</si>
  <si>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</si>
  <si>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</si>
  <si>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</si>
  <si>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</si>
  <si>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</si>
  <si>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</si>
  <si>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</si>
  <si>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</si>
  <si>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</si>
  <si>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</si>
  <si>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</si>
  <si>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</si>
  <si>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</si>
  <si>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</si>
  <si>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</si>
  <si>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</si>
  <si>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</si>
  <si>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</si>
  <si>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</si>
  <si>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</si>
  <si>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</si>
  <si>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</si>
  <si>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</si>
  <si>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</si>
  <si>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</si>
  <si>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</si>
  <si>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</si>
  <si>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</si>
  <si>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</si>
  <si>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</si>
  <si>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</si>
  <si>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</si>
  <si>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</si>
  <si>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</si>
  <si>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</si>
  <si>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</si>
  <si>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</si>
  <si>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</si>
  <si>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</si>
  <si>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</si>
  <si>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</si>
  <si>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</si>
  <si>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</si>
  <si>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</si>
  <si>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</si>
  <si>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</si>
  <si>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</si>
  <si>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</si>
  <si>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</si>
  <si>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</si>
  <si>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</si>
  <si>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</si>
  <si>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</si>
  <si>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</si>
  <si>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</si>
  <si>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</si>
  <si>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</si>
  <si>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</si>
  <si>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</si>
  <si>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</si>
  <si>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</si>
  <si>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</si>
  <si>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</si>
  <si>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</si>
  <si>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</si>
  <si>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</si>
  <si>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</si>
  <si>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</si>
  <si>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</si>
  <si>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</si>
  <si>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</si>
  <si>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</si>
  <si>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</si>
  <si>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</si>
  <si>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</si>
  <si>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</si>
  <si>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</si>
  <si>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</si>
  <si>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</si>
  <si>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</si>
  <si>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</si>
  <si>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</si>
  <si>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</si>
  <si>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</si>
  <si>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</si>
  <si>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</si>
  <si>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</si>
  <si>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</si>
  <si>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</si>
  <si>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</si>
  <si>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</si>
  <si>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</si>
  <si>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</si>
  <si>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</si>
  <si>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</si>
  <si>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</si>
  <si>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</si>
  <si>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</si>
  <si>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</si>
  <si>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</si>
  <si>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</si>
  <si>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</si>
  <si>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</si>
  <si>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</si>
  <si>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</si>
  <si>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</si>
  <si>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</si>
  <si>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</si>
  <si>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</si>
  <si>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</si>
  <si>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</si>
  <si>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</si>
  <si>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</si>
  <si>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</si>
  <si>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</si>
  <si>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</si>
  <si>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</si>
  <si>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</si>
  <si>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</si>
  <si>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</si>
  <si>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</si>
  <si>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</si>
  <si>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</si>
  <si>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</si>
  <si>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</si>
  <si>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</si>
  <si>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</si>
  <si>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</si>
  <si>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</si>
  <si>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</si>
  <si>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</si>
  <si>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</si>
  <si>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</si>
  <si>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</si>
  <si>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</si>
  <si>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</si>
  <si>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</si>
  <si>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</si>
  <si>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</si>
  <si>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</si>
  <si>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</si>
  <si>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</si>
  <si>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</si>
  <si>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</si>
  <si>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</si>
  <si>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</si>
  <si>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</si>
  <si>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</si>
  <si>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</si>
  <si>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</si>
  <si>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</si>
  <si>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</si>
  <si>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</si>
  <si>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</si>
  <si>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</si>
  <si>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</si>
  <si>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</si>
  <si>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</si>
  <si>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</si>
  <si>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</si>
  <si>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</si>
  <si>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</si>
  <si>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</si>
  <si>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</si>
  <si>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</si>
  <si>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</si>
  <si>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</si>
  <si>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</si>
  <si>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</si>
  <si>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</si>
  <si>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</si>
  <si>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</si>
  <si>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</si>
  <si>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</si>
  <si>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</si>
  <si>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</si>
  <si>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</si>
  <si>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</si>
  <si>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</si>
  <si>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</si>
  <si>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</si>
  <si>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</si>
  <si>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</si>
  <si>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</si>
  <si>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</si>
  <si>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</si>
  <si>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</si>
  <si>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</si>
  <si>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</si>
  <si>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</si>
  <si>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</si>
  <si>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</si>
  <si>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</si>
  <si>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</si>
  <si>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</si>
  <si>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</si>
  <si>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</si>
  <si>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</si>
  <si>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</si>
  <si>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</si>
  <si>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</si>
  <si>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</si>
  <si>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</si>
  <si>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</si>
  <si>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</si>
  <si>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</si>
  <si>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</si>
  <si>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</si>
  <si>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</si>
  <si>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</si>
  <si>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</si>
  <si>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</si>
  <si>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</si>
  <si>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</si>
  <si>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</si>
  <si>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</si>
  <si>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</si>
  <si>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</si>
  <si>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</si>
  <si>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</si>
  <si>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</si>
  <si>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</si>
  <si>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</si>
  <si>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</si>
  <si>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</si>
  <si>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</si>
  <si>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</si>
  <si>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</si>
  <si>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</si>
  <si>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</si>
  <si>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</si>
  <si>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</si>
  <si>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</si>
  <si>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</si>
  <si>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</si>
  <si>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</si>
  <si>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</si>
  <si>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</si>
  <si>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</si>
  <si>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</si>
  <si>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</si>
  <si>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</si>
  <si>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</si>
  <si>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</si>
  <si>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</si>
  <si>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</si>
  <si>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</si>
  <si>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</si>
  <si>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</si>
  <si>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</si>
  <si>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</si>
  <si>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</si>
  <si>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</si>
  <si>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</si>
  <si>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</si>
  <si>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</si>
  <si>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</si>
  <si>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</si>
  <si>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</si>
  <si>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</si>
  <si>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</si>
  <si>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</si>
  <si>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</si>
  <si>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</si>
  <si>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</si>
  <si>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</si>
  <si>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</si>
  <si>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</si>
  <si>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</si>
  <si>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</si>
  <si>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</si>
  <si>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</si>
  <si>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</si>
  <si>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</si>
  <si>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</si>
  <si>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</si>
  <si>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</si>
  <si>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</si>
  <si>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</si>
  <si>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</si>
  <si>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</si>
  <si>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</si>
  <si>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</si>
  <si>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</si>
  <si>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</si>
  <si>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</si>
  <si>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</si>
  <si>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</si>
  <si>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</si>
  <si>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</si>
  <si>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</si>
  <si>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</si>
  <si>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</si>
  <si>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</si>
  <si>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</si>
  <si>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</si>
  <si>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</si>
  <si>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</si>
  <si>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</si>
  <si>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</si>
  <si>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</si>
  <si>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</si>
  <si>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</si>
  <si>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</si>
  <si>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</si>
  <si>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</si>
  <si>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</si>
  <si>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</si>
  <si>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</si>
  <si>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</si>
  <si>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</si>
  <si>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</si>
  <si>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</si>
  <si>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</si>
  <si>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</si>
  <si>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</si>
  <si>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</si>
  <si>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</si>
  <si>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</si>
  <si>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</si>
  <si>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</si>
  <si>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</si>
  <si>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</si>
  <si>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</si>
  <si>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</si>
  <si>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</si>
  <si>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</si>
  <si>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</si>
  <si>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</si>
  <si>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</si>
  <si>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</si>
  <si>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</si>
  <si>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</si>
  <si>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</si>
  <si>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</si>
  <si>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</si>
  <si>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</si>
  <si>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</si>
  <si>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</si>
  <si>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</si>
  <si>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</si>
  <si>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</si>
  <si>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</si>
  <si>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</si>
  <si>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</si>
  <si>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</si>
  <si>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</si>
  <si>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</si>
  <si>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</si>
  <si>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</si>
  <si>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</si>
  <si>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</si>
  <si>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</si>
  <si>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</si>
  <si>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</si>
  <si>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</si>
  <si>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</si>
  <si>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</si>
  <si>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</si>
  <si>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</si>
  <si>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</si>
  <si>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</si>
  <si>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</si>
  <si>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</si>
  <si>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</si>
  <si>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</si>
  <si>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</si>
  <si>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</si>
  <si>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</si>
  <si>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</si>
  <si>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</si>
  <si>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</si>
  <si>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</si>
  <si>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</si>
  <si>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</si>
  <si>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</si>
  <si>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</si>
  <si>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</si>
  <si>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</si>
  <si>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</si>
  <si>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</si>
  <si>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</si>
  <si>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</si>
  <si>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</si>
  <si>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</si>
  <si>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</si>
  <si>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</si>
  <si>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</si>
  <si>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</si>
  <si>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</si>
  <si>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</si>
  <si>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</si>
  <si>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</si>
  <si>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</si>
  <si>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</si>
  <si>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</si>
  <si>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</si>
  <si>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</si>
  <si>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</si>
  <si>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</si>
  <si>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</si>
  <si>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</si>
  <si>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</si>
  <si>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</si>
  <si>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</si>
  <si>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</si>
  <si>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</si>
  <si>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</si>
  <si>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</si>
  <si>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</si>
  <si>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</si>
  <si>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</si>
  <si>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</si>
  <si>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</si>
  <si>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</si>
  <si>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</si>
  <si>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</si>
  <si>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</si>
  <si>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</si>
  <si>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</si>
  <si>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</si>
  <si>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</si>
  <si>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</si>
  <si>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</si>
  <si>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</si>
  <si>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</si>
  <si>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</si>
  <si>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</si>
  <si>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</si>
  <si>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</si>
  <si>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</si>
  <si>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</si>
  <si>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</si>
  <si>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</si>
  <si>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</si>
  <si>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</si>
  <si>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</si>
  <si>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</si>
  <si>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</si>
  <si>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</si>
  <si>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</si>
  <si>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</si>
  <si>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</si>
  <si>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</si>
  <si>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</si>
  <si>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</si>
  <si>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</si>
  <si>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</si>
  <si>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</si>
  <si>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</si>
  <si>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</si>
  <si>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</si>
  <si>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</si>
  <si>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</si>
  <si>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</si>
  <si>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</si>
  <si>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</si>
  <si>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</si>
  <si>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</si>
  <si>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</si>
  <si>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</si>
  <si>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</si>
  <si>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</si>
  <si>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</si>
  <si>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</si>
  <si>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</si>
  <si>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</si>
  <si>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</si>
  <si>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</si>
  <si>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</si>
  <si>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</si>
  <si>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</si>
  <si>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</si>
  <si>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</si>
  <si>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</si>
  <si>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</si>
  <si>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</si>
  <si>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</si>
  <si>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</si>
  <si>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</si>
  <si>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</si>
  <si>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</si>
  <si>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</si>
  <si>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</si>
  <si>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</si>
  <si>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</si>
  <si>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</si>
  <si>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</si>
  <si>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</si>
  <si>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</si>
  <si>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</si>
  <si>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</si>
  <si>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</si>
  <si>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</si>
  <si>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</si>
  <si>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</si>
  <si>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</si>
  <si>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</si>
  <si>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</si>
  <si>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</si>
  <si>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</si>
  <si>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</si>
  <si>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</si>
  <si>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</si>
  <si>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</si>
  <si>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</si>
  <si>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</si>
  <si>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</si>
  <si>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</si>
  <si>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</si>
  <si>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</si>
  <si>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</si>
  <si>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</si>
  <si>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</si>
  <si>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</si>
  <si>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</si>
  <si>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</si>
  <si>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</si>
  <si>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</si>
  <si>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</si>
  <si>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</si>
  <si>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</si>
  <si>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</si>
  <si>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</si>
  <si>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</si>
  <si>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</si>
  <si>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</si>
  <si>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</si>
  <si>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</si>
  <si>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</si>
  <si>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</si>
  <si>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</si>
  <si>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</si>
  <si>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</si>
  <si>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</si>
  <si>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</si>
  <si>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</si>
  <si>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</si>
  <si>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</si>
  <si>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</si>
  <si>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</si>
  <si>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</si>
  <si>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</si>
  <si>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</si>
  <si>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</si>
  <si>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</si>
  <si>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</si>
  <si>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</si>
  <si>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</si>
  <si>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</si>
  <si>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</si>
  <si>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</si>
  <si>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</si>
  <si>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</si>
  <si>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</si>
  <si>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</si>
  <si>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</si>
  <si>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</si>
  <si>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</si>
  <si>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</si>
  <si>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</si>
  <si>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</si>
  <si>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</si>
  <si>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</si>
  <si>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</si>
  <si>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</si>
  <si>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</si>
  <si>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</si>
  <si>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</si>
  <si>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</si>
  <si>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</si>
  <si>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</si>
  <si>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</si>
  <si>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</si>
  <si>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</si>
  <si>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</si>
  <si>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</si>
  <si>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</si>
  <si>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</si>
  <si>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</si>
  <si>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</si>
  <si>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</si>
  <si>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</si>
  <si>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</si>
  <si>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</si>
  <si>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</si>
  <si>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</si>
  <si>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</si>
  <si>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</si>
  <si>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</si>
  <si>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</si>
  <si>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</si>
  <si>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</si>
  <si>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</si>
  <si>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</si>
  <si>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</si>
  <si>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</si>
  <si>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</si>
  <si>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</si>
  <si>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</si>
  <si>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</si>
  <si>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</si>
  <si>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</si>
  <si>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</si>
  <si>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</si>
  <si>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</si>
  <si>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</si>
  <si>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</si>
  <si>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</si>
  <si>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</si>
  <si>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</si>
  <si>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</si>
  <si>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</si>
  <si>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</si>
  <si>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</si>
  <si>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</si>
  <si>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</si>
  <si>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</si>
  <si>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</si>
  <si>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</si>
  <si>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</si>
  <si>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</si>
  <si>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</si>
  <si>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</si>
  <si>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</si>
  <si>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</si>
  <si>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</si>
  <si>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</si>
  <si>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</si>
  <si>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</si>
  <si>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</si>
  <si>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</si>
  <si>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</si>
  <si>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</si>
  <si>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</si>
  <si>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</si>
  <si>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</si>
  <si>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</si>
  <si>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</si>
  <si>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</si>
  <si>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</si>
  <si>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</si>
  <si>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</si>
  <si>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</si>
  <si>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</si>
  <si>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</si>
  <si>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</si>
  <si>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</si>
  <si>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</si>
  <si>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</si>
  <si>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</si>
  <si>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</si>
  <si>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</si>
  <si>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</si>
  <si>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</si>
  <si>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</si>
  <si>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</si>
  <si>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</si>
  <si>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</si>
  <si>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</si>
  <si>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</si>
  <si>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</si>
  <si>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</si>
  <si>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</si>
  <si>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</si>
  <si>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</si>
  <si>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</si>
  <si>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</si>
  <si>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</si>
  <si>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</si>
  <si>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</si>
  <si>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</si>
  <si>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</si>
  <si>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</si>
  <si>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</si>
  <si>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</si>
  <si>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</si>
  <si>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</si>
  <si>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</si>
  <si>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</si>
  <si>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</si>
  <si>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</si>
  <si>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</si>
  <si>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</si>
  <si>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</si>
  <si>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</si>
  <si>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</si>
  <si>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</si>
  <si>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</si>
  <si>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</si>
  <si>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</si>
  <si>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</si>
  <si>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</si>
  <si>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</si>
  <si>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</si>
  <si>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</si>
  <si>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</si>
  <si>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</si>
  <si>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</si>
  <si>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</si>
  <si>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</si>
  <si>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</si>
  <si>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</si>
  <si>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</si>
  <si>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</si>
  <si>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</si>
  <si>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</si>
  <si>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</si>
  <si>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</si>
  <si>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</si>
  <si>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</si>
  <si>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</si>
  <si>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</si>
  <si>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</si>
  <si>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</si>
  <si>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</si>
  <si>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</si>
  <si>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</si>
  <si>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</si>
  <si>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</si>
  <si>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</si>
  <si>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</si>
  <si>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</si>
  <si>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</si>
  <si>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</si>
  <si>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</si>
  <si>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</si>
  <si>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</si>
  <si>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</si>
  <si>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</si>
  <si>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</si>
  <si>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</si>
  <si>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</si>
  <si>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</si>
  <si>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</si>
  <si>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</si>
  <si>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</si>
  <si>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</si>
  <si>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</si>
  <si>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</si>
  <si>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</si>
  <si>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</si>
  <si>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</si>
  <si>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</si>
  <si>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</si>
  <si>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</si>
  <si>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</si>
  <si>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</si>
  <si>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</si>
  <si>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</si>
  <si>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</si>
  <si>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</si>
  <si>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</si>
  <si>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</si>
  <si>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</si>
  <si>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</si>
  <si>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</si>
  <si>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</si>
  <si>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</si>
  <si>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</si>
  <si>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</si>
  <si>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</si>
  <si>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</si>
  <si>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</si>
  <si>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</si>
  <si>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</si>
  <si>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</si>
  <si>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</si>
  <si>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</si>
  <si>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</si>
  <si>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</si>
  <si>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</si>
  <si>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</si>
  <si>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</si>
  <si>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</si>
  <si>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</si>
  <si>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</si>
  <si>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</si>
  <si>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</si>
  <si>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</si>
  <si>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</si>
  <si>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</si>
  <si>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</si>
  <si>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</si>
  <si>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</si>
  <si>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</si>
  <si>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</si>
  <si>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</si>
  <si>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</si>
  <si>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</si>
  <si>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</si>
  <si>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</si>
  <si>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</si>
  <si>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</si>
  <si>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</si>
  <si>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</si>
  <si>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</si>
  <si>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</si>
  <si>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</si>
  <si>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</si>
  <si>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</si>
  <si>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</si>
  <si>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</si>
  <si>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</si>
  <si>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</si>
  <si>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</si>
  <si>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</si>
  <si>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</si>
  <si>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</si>
  <si>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</si>
  <si>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</si>
  <si>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</si>
  <si>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</si>
  <si>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</si>
  <si>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</si>
  <si>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</si>
  <si>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</si>
  <si>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</si>
  <si>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</si>
  <si>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</si>
  <si>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</si>
  <si>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</si>
  <si>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</si>
  <si>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</si>
  <si>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</si>
  <si>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</si>
  <si>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</si>
  <si>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</si>
  <si>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</si>
  <si>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</si>
  <si>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</si>
  <si>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</si>
  <si>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</si>
  <si>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</si>
  <si>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</si>
  <si>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</si>
  <si>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</si>
  <si>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</si>
  <si>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</si>
  <si>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</si>
  <si>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</si>
  <si>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</si>
  <si>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</si>
  <si>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</si>
  <si>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</si>
  <si>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</si>
  <si>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</si>
  <si>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</si>
  <si>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</si>
  <si>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</si>
  <si>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</si>
  <si>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</si>
  <si>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</si>
  <si>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</si>
  <si>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</si>
  <si>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</si>
  <si>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</si>
  <si>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</si>
  <si>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</si>
  <si>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</si>
  <si>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</si>
  <si>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</si>
  <si>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</si>
  <si>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</si>
  <si>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</si>
  <si>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</si>
  <si>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</si>
  <si>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</si>
  <si>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</si>
  <si>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</si>
  <si>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</si>
  <si>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</si>
  <si>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</si>
  <si>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</si>
  <si>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</si>
  <si>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</si>
  <si>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</si>
  <si>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</si>
  <si>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</si>
  <si>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</si>
  <si>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</si>
  <si>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</si>
  <si>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</si>
  <si>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</si>
  <si>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</si>
  <si>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</si>
  <si>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</si>
  <si>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</si>
  <si>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</si>
  <si>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</si>
  <si>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</si>
  <si>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</si>
  <si>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</si>
  <si>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</si>
  <si>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</si>
  <si>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</si>
  <si>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</si>
  <si>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</si>
  <si>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</si>
  <si>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</si>
  <si>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</si>
  <si>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</si>
  <si>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</si>
  <si>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</si>
  <si>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</si>
  <si>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</si>
  <si>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</si>
  <si>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</si>
  <si>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</si>
  <si>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</si>
  <si>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</si>
  <si>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</si>
  <si>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</si>
  <si>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</si>
  <si>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</si>
  <si>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</si>
  <si>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</si>
  <si>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</si>
  <si>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</si>
  <si>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</si>
  <si>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</si>
  <si>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</si>
  <si>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</si>
  <si>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</si>
  <si>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</si>
  <si>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</si>
  <si>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</si>
  <si>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</si>
  <si>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</si>
  <si>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</si>
  <si>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</si>
  <si>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</si>
  <si>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</si>
  <si>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</si>
  <si>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</si>
  <si>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</si>
  <si>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</si>
  <si>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</si>
  <si>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</si>
  <si>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</si>
  <si>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</si>
  <si>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</si>
  <si>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</si>
  <si>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</si>
  <si>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</si>
  <si>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</si>
  <si>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</si>
  <si>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</si>
  <si>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</si>
  <si>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</si>
  <si>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</si>
  <si>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</si>
  <si>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</si>
  <si>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</si>
  <si>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</si>
  <si>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</si>
  <si>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</si>
  <si>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</si>
  <si>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</si>
  <si>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</si>
  <si>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</si>
  <si>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</si>
  <si>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</si>
  <si>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</si>
  <si>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</si>
  <si>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</si>
  <si>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</si>
  <si>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</si>
  <si>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</si>
  <si>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</si>
  <si>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</si>
  <si>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</si>
  <si>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</si>
  <si>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</si>
  <si>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</si>
  <si>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</si>
  <si>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</si>
  <si>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</si>
  <si>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</si>
  <si>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</si>
  <si>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</si>
  <si>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</si>
  <si>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</si>
  <si>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</si>
  <si>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</si>
  <si>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</si>
  <si>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</si>
  <si>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</si>
  <si>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</si>
  <si>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</si>
  <si>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</si>
  <si>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</si>
  <si>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</si>
  <si>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</si>
  <si>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</si>
  <si>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</si>
  <si>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</si>
  <si>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</si>
  <si>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</si>
  <si>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</si>
  <si>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</si>
  <si>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</si>
  <si>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</si>
  <si>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</si>
  <si>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</si>
  <si>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</si>
  <si>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</si>
  <si>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</si>
  <si>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</si>
  <si>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</si>
  <si>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</si>
  <si>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</si>
  <si>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</si>
  <si>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</si>
  <si>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</si>
  <si>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</si>
  <si>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</si>
  <si>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</si>
  <si>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</si>
  <si>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</si>
  <si>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</si>
  <si>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</si>
  <si>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</si>
  <si>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</si>
  <si>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</si>
  <si>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</si>
  <si>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</si>
  <si>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</si>
  <si>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</si>
  <si>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</si>
  <si>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</si>
  <si>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</si>
  <si>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</si>
  <si>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</si>
  <si>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</si>
  <si>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</si>
  <si>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</si>
  <si>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</si>
  <si>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</si>
  <si>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</si>
  <si>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</si>
  <si>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</si>
  <si>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</si>
  <si>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</si>
  <si>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</si>
  <si>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</si>
  <si>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</si>
  <si>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</si>
  <si>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</si>
  <si>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</si>
  <si>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</si>
  <si>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</si>
  <si>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</si>
  <si>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</si>
  <si>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</si>
  <si>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</si>
  <si>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</si>
  <si>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</si>
  <si>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</si>
  <si>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</si>
  <si>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</si>
  <si>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</si>
  <si>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</si>
  <si>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</si>
  <si>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</si>
  <si>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</si>
  <si>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</si>
  <si>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</si>
  <si>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</si>
  <si>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</si>
  <si>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</si>
  <si>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</si>
  <si>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</si>
  <si>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</si>
  <si>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</si>
  <si>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</si>
  <si>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</si>
  <si>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</si>
  <si>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</si>
  <si>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</si>
  <si>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</si>
  <si>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</si>
  <si>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</si>
  <si>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</si>
  <si>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</si>
  <si>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</si>
  <si>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</si>
  <si>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</si>
  <si>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</si>
  <si>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</si>
  <si>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</si>
  <si>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</si>
  <si>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</si>
  <si>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</si>
  <si>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</si>
  <si>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</si>
  <si>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</si>
  <si>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</si>
  <si>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</si>
  <si>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</si>
  <si>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</si>
  <si>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</si>
  <si>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</si>
  <si>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</si>
  <si>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</si>
  <si>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</si>
  <si>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</si>
  <si>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</si>
  <si>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</si>
  <si>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</si>
  <si>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</si>
  <si>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</si>
  <si>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</si>
  <si>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</si>
  <si>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</si>
  <si>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</si>
  <si>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</si>
  <si>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</si>
  <si>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</si>
  <si>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</si>
  <si>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</si>
  <si>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</si>
  <si>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</si>
  <si>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</si>
  <si>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</si>
  <si>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</si>
  <si>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</si>
  <si>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</si>
  <si>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</si>
  <si>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</si>
  <si>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</si>
  <si>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</si>
  <si>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</si>
  <si>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</si>
  <si>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</si>
  <si>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</si>
  <si>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</si>
  <si>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</si>
  <si>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</si>
  <si>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</si>
  <si>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</si>
  <si>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</si>
  <si>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</si>
  <si>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</si>
  <si>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</si>
  <si>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</si>
  <si>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</si>
  <si>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</si>
  <si>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</si>
  <si>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</si>
  <si>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</si>
  <si>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</si>
  <si>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</si>
  <si>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</si>
  <si>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</si>
  <si>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</si>
  <si>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</si>
  <si>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</si>
  <si>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</si>
  <si>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</si>
  <si>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</si>
  <si>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</si>
  <si>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</si>
  <si>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</si>
  <si>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</si>
  <si>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</si>
  <si>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</si>
  <si>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</si>
  <si>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</si>
  <si>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</si>
  <si>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</si>
  <si>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</si>
  <si>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</si>
  <si>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</si>
  <si>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</si>
  <si>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</si>
  <si>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</si>
  <si>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</si>
  <si>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</si>
  <si>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</si>
  <si>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</si>
  <si>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</si>
  <si>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</si>
  <si>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</si>
  <si>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</si>
  <si>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</si>
  <si>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</si>
  <si>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</si>
  <si>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</si>
  <si>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</si>
  <si>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</si>
  <si>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</si>
  <si>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</si>
  <si>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</si>
  <si>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</si>
  <si>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</si>
  <si>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</si>
  <si>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</si>
  <si>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</si>
  <si>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</si>
  <si>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</si>
  <si>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</si>
  <si>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</si>
  <si>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</si>
  <si>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</si>
  <si>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</si>
  <si>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</si>
  <si>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</si>
  <si>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</si>
  <si>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</si>
  <si>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</si>
  <si>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</si>
  <si>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</si>
  <si>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</si>
  <si>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</si>
  <si>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</si>
  <si>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</si>
  <si>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</si>
  <si>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</si>
  <si>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</si>
  <si>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</si>
  <si>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</si>
  <si>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</si>
  <si>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</si>
  <si>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</si>
  <si>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</si>
  <si>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</si>
  <si>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</si>
  <si>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</si>
  <si>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</si>
  <si>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</si>
  <si>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</si>
  <si>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</si>
  <si>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</si>
  <si>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</si>
  <si>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</si>
  <si>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</si>
  <si>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</si>
  <si>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</si>
  <si>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</si>
  <si>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</si>
  <si>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</si>
  <si>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</si>
  <si>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</si>
  <si>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</si>
  <si>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</si>
  <si>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</si>
  <si>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</si>
  <si>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</si>
  <si>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</si>
  <si>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</si>
  <si>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</si>
  <si>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</si>
  <si>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</si>
  <si>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</si>
  <si>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</si>
  <si>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</si>
  <si>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</si>
  <si>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</si>
  <si>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</si>
  <si>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</si>
  <si>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</si>
  <si>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</si>
  <si>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</si>
  <si>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</si>
  <si>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</si>
  <si>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</si>
  <si>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</si>
  <si>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</si>
  <si>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</si>
  <si>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</si>
  <si>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</si>
  <si>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</si>
  <si>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</si>
  <si>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</si>
  <si>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</si>
  <si>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</si>
  <si>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</si>
  <si>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</si>
  <si>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</si>
  <si>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</si>
  <si>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</si>
  <si>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</si>
  <si>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</si>
  <si>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</si>
  <si>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</si>
  <si>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</si>
  <si>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</si>
  <si>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</si>
  <si>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</si>
  <si>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</si>
  <si>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</si>
  <si>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</si>
  <si>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</si>
  <si>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</si>
  <si>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</si>
  <si>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</si>
  <si>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</si>
  <si>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</si>
  <si>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</si>
  <si>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</si>
  <si>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</si>
  <si>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</si>
  <si>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</si>
  <si>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</si>
  <si>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</si>
  <si>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</si>
  <si>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</si>
  <si>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</si>
  <si>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</si>
  <si>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</si>
  <si>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</si>
  <si>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</si>
  <si>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</si>
  <si>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</si>
  <si>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</si>
  <si>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</si>
  <si>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</si>
  <si>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</si>
  <si>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</si>
  <si>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</si>
  <si>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</si>
  <si>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</si>
  <si>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</si>
  <si>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</si>
  <si>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</si>
  <si>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</si>
  <si>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</si>
  <si>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</si>
  <si>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</si>
  <si>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</si>
  <si>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</si>
  <si>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</si>
  <si>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</si>
  <si>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</si>
  <si>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</si>
  <si>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</si>
  <si>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</si>
  <si>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</si>
  <si>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</si>
  <si>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</si>
  <si>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</si>
  <si>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</si>
  <si>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</si>
  <si>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</si>
  <si>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</si>
  <si>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</si>
  <si>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</si>
  <si>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</si>
  <si>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</si>
  <si>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</si>
  <si>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</si>
  <si>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</si>
  <si>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</si>
  <si>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</si>
  <si>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</si>
  <si>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</si>
  <si>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</si>
  <si>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</si>
  <si>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</si>
  <si>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</si>
  <si>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</si>
  <si>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</si>
  <si>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</si>
  <si>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</si>
  <si>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</si>
  <si>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</si>
  <si>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</si>
  <si>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</si>
  <si>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</si>
  <si>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</si>
  <si>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</si>
  <si>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</si>
  <si>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</si>
  <si>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</si>
  <si>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</si>
  <si>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</si>
  <si>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</si>
  <si>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</si>
  <si>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</si>
  <si>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</si>
  <si>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</si>
  <si>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</si>
  <si>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</si>
  <si>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</si>
  <si>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</si>
  <si>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</si>
  <si>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</si>
  <si>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</si>
  <si>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</si>
  <si>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</si>
  <si>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</si>
  <si>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</si>
  <si>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</si>
  <si>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</si>
  <si>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</si>
  <si>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</si>
  <si>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</si>
  <si>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</si>
  <si>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</si>
  <si>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</si>
  <si>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</si>
  <si>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</si>
  <si>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</si>
  <si>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</si>
  <si>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</si>
  <si>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</si>
  <si>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</si>
  <si>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</si>
  <si>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</si>
  <si>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</si>
  <si>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</si>
  <si>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</si>
  <si>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</si>
  <si>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</si>
  <si>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</si>
  <si>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</si>
  <si>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</si>
  <si>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</si>
  <si>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</si>
  <si>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</si>
  <si>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</si>
  <si>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</si>
  <si>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</si>
  <si>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</si>
  <si>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</si>
  <si>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</si>
  <si>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</si>
  <si>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</si>
  <si>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</si>
  <si>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</si>
  <si>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</si>
  <si>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</si>
  <si>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</si>
  <si>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</si>
  <si>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</si>
  <si>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</si>
  <si>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</si>
  <si>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</si>
  <si>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</si>
  <si>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</si>
  <si>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</si>
  <si>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</si>
  <si>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</si>
  <si>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</si>
  <si>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</si>
  <si>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</si>
  <si>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</si>
  <si>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</si>
  <si>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</si>
  <si>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</si>
  <si>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</si>
  <si>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</si>
  <si>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</si>
  <si>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</si>
  <si>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</si>
  <si>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</si>
  <si>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</si>
  <si>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</si>
  <si>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</si>
  <si>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</si>
  <si>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</si>
  <si>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</si>
  <si>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</si>
  <si>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</si>
  <si>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</si>
  <si>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</si>
  <si>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</si>
  <si>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</si>
  <si>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</si>
  <si>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</si>
  <si>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</si>
  <si>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</si>
  <si>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</si>
  <si>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</si>
  <si>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</si>
  <si>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</si>
  <si>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</si>
  <si>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</si>
  <si>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</si>
  <si>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</si>
  <si>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</si>
  <si>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</si>
  <si>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</si>
  <si>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</si>
  <si>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</si>
  <si>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</si>
  <si>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</si>
  <si>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</si>
  <si>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</si>
  <si>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</si>
  <si>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</si>
  <si>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</si>
  <si>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</si>
  <si>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</si>
  <si>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</si>
  <si>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</si>
  <si>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</si>
  <si>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</si>
  <si>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</si>
  <si>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</si>
  <si>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</si>
  <si>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</si>
  <si>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</si>
  <si>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</si>
  <si>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</si>
  <si>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</si>
  <si>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</si>
  <si>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</si>
  <si>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</si>
  <si>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</si>
  <si>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</si>
  <si>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</si>
  <si>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</si>
  <si>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</si>
  <si>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</si>
  <si>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</si>
  <si>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</si>
  <si>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</si>
  <si>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</si>
  <si>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</si>
  <si>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</si>
  <si>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</si>
  <si>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</si>
  <si>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</si>
  <si>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</si>
  <si>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</si>
  <si>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</si>
  <si>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</si>
  <si>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</si>
  <si>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</si>
  <si>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</si>
  <si>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</si>
  <si>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</si>
  <si>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</si>
  <si>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</si>
  <si>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</si>
  <si>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</si>
  <si>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</si>
  <si>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</si>
  <si>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</si>
  <si>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</si>
  <si>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</si>
  <si>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</si>
  <si>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</si>
  <si>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</si>
  <si>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</si>
  <si>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</si>
  <si>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</si>
  <si>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</si>
  <si>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</si>
  <si>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</si>
  <si>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</si>
  <si>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</si>
  <si>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</si>
  <si>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</si>
  <si>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</si>
  <si>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</si>
  <si>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</si>
  <si>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</si>
  <si>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</si>
  <si>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</si>
  <si>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</si>
  <si>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</si>
  <si>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</si>
  <si>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</si>
  <si>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</si>
  <si>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</si>
  <si>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</si>
  <si>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</si>
  <si>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</si>
  <si>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</si>
  <si>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</si>
  <si>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</si>
  <si>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</si>
  <si>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</si>
  <si>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</si>
  <si>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</si>
  <si>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</si>
  <si>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</si>
  <si>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</si>
  <si>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</si>
  <si>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</si>
  <si>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</si>
  <si>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</si>
  <si>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</si>
  <si>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</si>
  <si>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</si>
  <si>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</si>
  <si>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</si>
  <si>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</si>
  <si>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</si>
  <si>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</si>
  <si>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</si>
  <si>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</si>
  <si>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</si>
  <si>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</si>
  <si>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</si>
  <si>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</si>
  <si>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</si>
  <si>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</si>
  <si>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</si>
  <si>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</si>
  <si>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</si>
  <si>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</si>
  <si>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</si>
  <si>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</si>
  <si>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</si>
  <si>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</si>
  <si>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</si>
  <si>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</si>
  <si>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</si>
  <si>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</si>
  <si>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</si>
  <si>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</si>
  <si>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</si>
  <si>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</si>
  <si>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</si>
  <si>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</si>
  <si>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</si>
  <si>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</si>
  <si>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</si>
  <si>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</si>
  <si>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</si>
  <si>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</si>
  <si>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</si>
  <si>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</si>
  <si>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</si>
  <si>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</si>
  <si>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</si>
  <si>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</si>
  <si>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</si>
  <si>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</si>
  <si>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</si>
  <si>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</si>
  <si>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</si>
  <si>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</si>
  <si>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</si>
  <si>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</si>
  <si>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</si>
  <si>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</si>
  <si>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</si>
  <si>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</si>
  <si>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</si>
  <si>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</si>
  <si>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</si>
  <si>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</si>
  <si>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</si>
  <si>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</si>
  <si>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</si>
  <si>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</si>
  <si>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</si>
  <si>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</si>
  <si>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</si>
  <si>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</si>
  <si>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</si>
  <si>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</si>
  <si>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</si>
  <si>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</si>
  <si>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</si>
  <si>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</si>
  <si>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</si>
  <si>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</si>
  <si>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</si>
  <si>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</si>
  <si>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</si>
  <si>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</si>
  <si>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</si>
  <si>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</si>
  <si>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</si>
  <si>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</si>
  <si>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</si>
  <si>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</si>
  <si>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</si>
  <si>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</si>
  <si>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</si>
  <si>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</si>
  <si>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</si>
  <si>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</si>
  <si>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</si>
  <si>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</si>
  <si>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</si>
  <si>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</si>
  <si>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</si>
  <si>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</si>
  <si>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</si>
  <si>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</si>
  <si>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</si>
  <si>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</si>
  <si>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</si>
  <si>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</si>
  <si>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</si>
  <si>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</si>
  <si>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</si>
  <si>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</si>
  <si>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</si>
  <si>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</si>
  <si>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</si>
  <si>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</si>
  <si>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</si>
  <si>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</si>
  <si>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</si>
  <si>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</si>
  <si>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</si>
  <si>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</si>
  <si>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</si>
  <si>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</si>
  <si>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</si>
  <si>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</si>
  <si>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</si>
  <si>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</si>
  <si>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</si>
  <si>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</si>
  <si>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</si>
  <si>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</si>
  <si>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</si>
  <si>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</si>
  <si>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</si>
  <si>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</si>
  <si>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</si>
  <si>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</si>
  <si>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</si>
  <si>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</si>
  <si>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</si>
  <si>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</si>
  <si>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</si>
  <si>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</si>
  <si>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</si>
  <si>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</si>
  <si>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</si>
  <si>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</si>
  <si>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</si>
  <si>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</si>
  <si>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</si>
  <si>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</si>
  <si>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</si>
  <si>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</si>
  <si>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</si>
  <si>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</si>
  <si>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</si>
  <si>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</si>
  <si>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</si>
  <si>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</si>
  <si>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</si>
  <si>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</si>
  <si>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</si>
  <si>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</si>
  <si>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</si>
  <si>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</si>
  <si>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</si>
  <si>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</si>
  <si>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</si>
  <si>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</si>
  <si>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</si>
  <si>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</si>
  <si>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</si>
  <si>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</si>
  <si>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</si>
  <si>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</si>
  <si>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</si>
  <si>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</si>
  <si>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</si>
  <si>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</si>
  <si>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</si>
  <si>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</si>
  <si>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</si>
  <si>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</si>
  <si>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</si>
  <si>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</si>
  <si>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</si>
  <si>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</si>
  <si>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</si>
  <si>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</si>
  <si>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</si>
  <si>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</si>
  <si>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</si>
  <si>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</si>
  <si>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</si>
  <si>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</si>
  <si>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</si>
  <si>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</si>
  <si>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</si>
  <si>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</si>
  <si>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</si>
  <si>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</si>
  <si>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</si>
  <si>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</si>
  <si>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</si>
  <si>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</si>
  <si>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</si>
  <si>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</si>
  <si>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</si>
  <si>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</si>
  <si>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</si>
  <si>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</si>
  <si>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</si>
  <si>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</si>
  <si>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</si>
  <si>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</si>
  <si>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</si>
  <si>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</si>
  <si>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</si>
  <si>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</si>
  <si>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</si>
  <si>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</si>
  <si>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</si>
  <si>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</si>
  <si>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</si>
  <si>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</si>
  <si>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</si>
  <si>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</si>
  <si>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</si>
  <si>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</si>
  <si>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</si>
  <si>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</si>
  <si>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</si>
  <si>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</si>
  <si>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</si>
  <si>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</si>
  <si>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</si>
  <si>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</si>
  <si>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</si>
  <si>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</si>
  <si>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</si>
  <si>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</si>
  <si>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</si>
  <si>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</si>
  <si>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</si>
  <si>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</si>
  <si>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</si>
  <si>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</si>
  <si>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</si>
  <si>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</si>
  <si>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</si>
  <si>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</si>
  <si>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</si>
  <si>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</si>
  <si>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</si>
  <si>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</si>
  <si>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</si>
  <si>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</si>
  <si>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</si>
  <si>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</si>
  <si>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</si>
  <si>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</si>
  <si>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</si>
  <si>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</si>
  <si>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</si>
  <si>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</si>
  <si>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</si>
  <si>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</si>
  <si>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</si>
  <si>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</si>
  <si>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</si>
  <si>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</si>
  <si>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</si>
  <si>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</si>
  <si>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</si>
  <si>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</si>
  <si>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</si>
  <si>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</si>
  <si>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</si>
  <si>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</si>
  <si>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</si>
  <si>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</si>
  <si>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</si>
  <si>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</si>
  <si>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</si>
  <si>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</si>
  <si>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</si>
  <si>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</si>
  <si>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</si>
  <si>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</si>
  <si>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</si>
  <si>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</si>
  <si>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</si>
  <si>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</si>
  <si>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</si>
  <si>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</si>
  <si>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</si>
  <si>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</si>
  <si>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</si>
  <si>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</si>
  <si>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</si>
  <si>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</si>
  <si>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</si>
  <si>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</si>
  <si>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</si>
  <si>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</si>
  <si>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</si>
  <si>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</si>
  <si>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</si>
  <si>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</si>
  <si>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</si>
  <si>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</si>
  <si>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</si>
  <si>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</si>
  <si>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</si>
  <si>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</si>
  <si>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</si>
  <si>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</si>
  <si>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</si>
  <si>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</si>
  <si>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</si>
  <si>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</si>
  <si>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</si>
  <si>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</si>
  <si>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</si>
  <si>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</si>
  <si>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</si>
  <si>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</si>
  <si>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</si>
  <si>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</si>
  <si>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</si>
  <si>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</si>
  <si>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</si>
  <si>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</si>
  <si>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</si>
  <si>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</si>
  <si>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</si>
  <si>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</si>
  <si>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</si>
  <si>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</si>
  <si>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</si>
  <si>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</si>
  <si>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</si>
  <si>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</si>
  <si>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</si>
  <si>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</si>
  <si>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</si>
  <si>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</si>
  <si>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</si>
  <si>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</si>
  <si>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</si>
  <si>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</si>
  <si>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</si>
  <si>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</si>
  <si>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</si>
  <si>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</si>
  <si>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</si>
  <si>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</si>
  <si>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</si>
  <si>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</si>
  <si>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</si>
  <si>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</si>
  <si>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</si>
  <si>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</si>
  <si>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</si>
  <si>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</si>
  <si>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</si>
  <si>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</si>
  <si>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</si>
  <si>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</si>
  <si>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</si>
  <si>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</si>
  <si>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</si>
  <si>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</si>
  <si>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</si>
  <si>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</si>
  <si>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</si>
  <si>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</si>
  <si>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</si>
  <si>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</si>
  <si>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</si>
  <si>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</si>
  <si>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</si>
  <si>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</si>
  <si>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</si>
  <si>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</si>
  <si>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</si>
  <si>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</si>
  <si>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</si>
  <si>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</si>
  <si>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</si>
  <si>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</si>
  <si>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</si>
  <si>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</si>
  <si>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</si>
  <si>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</si>
  <si>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</si>
  <si>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</si>
  <si>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</si>
  <si>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</si>
  <si>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</si>
  <si>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</si>
  <si>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</si>
  <si>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</si>
  <si>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</si>
  <si>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</si>
  <si>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</si>
  <si>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</si>
  <si>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</si>
  <si>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</si>
  <si>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</si>
  <si>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</si>
  <si>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</si>
  <si>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</si>
  <si>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</si>
  <si>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</si>
  <si>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</si>
  <si>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</si>
  <si>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</si>
  <si>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</si>
  <si>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</si>
  <si>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</si>
  <si>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</si>
  <si>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</si>
  <si>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</si>
  <si>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</si>
  <si>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</si>
  <si>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</si>
  <si>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</si>
  <si>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</si>
  <si>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</si>
  <si>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</si>
  <si>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</si>
  <si>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</si>
  <si>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</si>
  <si>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</si>
  <si>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</si>
  <si>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</si>
  <si>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</si>
  <si>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</si>
  <si>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</si>
  <si>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</si>
  <si>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</si>
  <si>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</si>
  <si>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</si>
  <si>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</si>
  <si>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</si>
  <si>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</si>
  <si>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</si>
  <si>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</si>
  <si>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</si>
  <si>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</si>
  <si>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</si>
  <si>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</si>
  <si>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</si>
  <si>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</si>
  <si>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</si>
  <si>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</si>
  <si>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</si>
  <si>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</si>
  <si>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</si>
  <si>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</si>
  <si>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</si>
  <si>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</si>
  <si>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</si>
  <si>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</si>
  <si>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</si>
  <si>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</si>
  <si>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</si>
  <si>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</si>
  <si>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</si>
  <si>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</si>
  <si>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</si>
  <si>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</si>
  <si>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</si>
  <si>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</si>
  <si>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</si>
  <si>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</si>
  <si>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</si>
  <si>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</si>
  <si>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</si>
  <si>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</si>
  <si>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</si>
  <si>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</si>
  <si>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</si>
  <si>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</si>
  <si>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</si>
  <si>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</si>
  <si>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</si>
  <si>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</si>
  <si>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</si>
  <si>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</si>
  <si>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</si>
  <si>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</si>
  <si>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</si>
  <si>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</si>
  <si>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</si>
  <si>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</si>
  <si>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</si>
  <si>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</si>
  <si>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</si>
  <si>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</si>
  <si>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</si>
  <si>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</si>
  <si>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</si>
  <si>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</si>
  <si>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</si>
  <si>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</si>
  <si>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</si>
  <si>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</si>
  <si>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</si>
  <si>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</si>
  <si>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</si>
  <si>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</si>
  <si>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</si>
  <si>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</si>
  <si>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</si>
  <si>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</si>
  <si>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</si>
  <si>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</si>
  <si>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</si>
  <si>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</si>
  <si>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</si>
  <si>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</si>
  <si>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</si>
  <si>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</si>
  <si>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</si>
  <si>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</si>
  <si>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</si>
  <si>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</si>
  <si>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</si>
  <si>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</si>
  <si>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</si>
  <si>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</si>
  <si>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</si>
  <si>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</si>
  <si>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</si>
  <si>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</si>
  <si>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</si>
  <si>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</si>
  <si>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</si>
  <si>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</si>
  <si>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</si>
  <si>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</si>
  <si>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</si>
  <si>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</si>
  <si>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</si>
  <si>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</si>
  <si>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</si>
  <si>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</si>
  <si>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</si>
  <si>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</si>
  <si>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</si>
  <si>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</si>
  <si>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</si>
  <si>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</si>
  <si>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</si>
  <si>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</si>
  <si>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</si>
  <si>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</si>
  <si>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</si>
  <si>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</si>
  <si>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</si>
  <si>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</si>
  <si>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</si>
  <si>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</si>
  <si>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</si>
  <si>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</si>
  <si>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</si>
  <si>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</si>
  <si>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</si>
  <si>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</si>
  <si>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</si>
  <si>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</si>
  <si>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</si>
  <si>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</si>
  <si>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</si>
  <si>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</si>
  <si>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</si>
  <si>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</si>
  <si>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</si>
  <si>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</si>
  <si>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</si>
  <si>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</si>
  <si>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</si>
  <si>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</si>
  <si>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</si>
  <si>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</si>
  <si>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</si>
  <si>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</si>
  <si>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</si>
  <si>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</si>
  <si>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</si>
  <si>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</si>
  <si>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</si>
  <si>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</si>
  <si>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</si>
  <si>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</si>
  <si>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</si>
  <si>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</si>
  <si>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</si>
  <si>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</si>
  <si>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</si>
  <si>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</si>
  <si>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</si>
  <si>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</si>
  <si>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</si>
  <si>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</si>
  <si>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</si>
  <si>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</si>
  <si>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</si>
  <si>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</si>
  <si>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</si>
  <si>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</si>
  <si>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</si>
  <si>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</si>
  <si>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</si>
  <si>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</si>
  <si>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</si>
  <si>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</si>
  <si>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</si>
  <si>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</si>
  <si>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</si>
  <si>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</si>
  <si>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</si>
  <si>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</si>
  <si>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</si>
  <si>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</si>
  <si>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</si>
  <si>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</si>
  <si>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</si>
  <si>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</si>
  <si>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</si>
  <si>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</si>
  <si>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</si>
  <si>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</si>
  <si>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</si>
  <si>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</si>
  <si>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</si>
  <si>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</si>
  <si>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</si>
  <si>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</si>
  <si>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</si>
  <si>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</si>
  <si>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</si>
  <si>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</si>
  <si>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</si>
  <si>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</si>
  <si>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</si>
  <si>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</si>
  <si>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</si>
  <si>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</si>
  <si>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</si>
  <si>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</si>
  <si>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</si>
  <si>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</si>
  <si>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</si>
  <si>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</si>
  <si>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</si>
  <si>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</si>
  <si>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</si>
  <si>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</si>
  <si>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</si>
  <si>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</si>
  <si>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</si>
  <si>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</si>
  <si>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</si>
  <si>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</si>
  <si>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</si>
  <si>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</si>
  <si>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</si>
  <si>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</si>
  <si>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</si>
  <si>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</si>
  <si>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</si>
  <si>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</si>
  <si>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</si>
  <si>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</si>
  <si>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</si>
  <si>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</si>
  <si>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</si>
  <si>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</si>
  <si>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</si>
  <si>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</si>
  <si>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</si>
  <si>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</si>
  <si>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</si>
  <si>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</si>
  <si>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</si>
  <si>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</si>
  <si>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</si>
  <si>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</si>
  <si>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</si>
  <si>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</si>
  <si>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</si>
  <si>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</si>
  <si>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</si>
  <si>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</si>
  <si>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</si>
  <si>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</si>
  <si>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</si>
  <si>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</si>
  <si>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</si>
  <si>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</si>
  <si>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</si>
  <si>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</si>
  <si>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</si>
  <si>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</si>
  <si>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</si>
  <si>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</si>
  <si>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</si>
  <si>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</si>
  <si>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</si>
  <si>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</si>
  <si>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</si>
  <si>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</si>
  <si>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</si>
  <si>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</si>
  <si>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</si>
  <si>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</si>
  <si>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</si>
  <si>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</si>
  <si>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</si>
  <si>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</si>
  <si>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</si>
  <si>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</si>
  <si>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</si>
  <si>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</si>
  <si>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</si>
  <si>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</si>
  <si>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</si>
  <si>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</si>
  <si>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</si>
  <si>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</si>
  <si>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</si>
  <si>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</si>
  <si>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</si>
  <si>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</si>
  <si>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</si>
  <si>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</si>
  <si>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</si>
  <si>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</si>
  <si>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</si>
  <si>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</si>
  <si>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</si>
  <si>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</si>
  <si>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</si>
  <si>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</si>
  <si>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</si>
  <si>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</si>
  <si>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</si>
  <si>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</si>
  <si>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</si>
  <si>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</si>
  <si>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</si>
  <si>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</si>
  <si>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</si>
  <si>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</si>
  <si>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</si>
  <si>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</si>
  <si>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</si>
  <si>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</si>
  <si>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</si>
  <si>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</si>
  <si>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</si>
  <si>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</si>
  <si>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</si>
  <si>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</si>
  <si>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</si>
  <si>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</si>
  <si>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</si>
  <si>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</si>
  <si>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</si>
  <si>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</si>
  <si>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</si>
  <si>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</si>
  <si>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</si>
  <si>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</si>
  <si>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</si>
  <si>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</si>
  <si>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</si>
  <si>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</si>
  <si>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</si>
  <si>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</si>
  <si>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</si>
  <si>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</si>
  <si>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</si>
  <si>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</si>
  <si>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</si>
  <si>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</si>
  <si>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</si>
  <si>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</si>
  <si>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</si>
  <si>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</si>
  <si>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</si>
  <si>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</si>
  <si>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</si>
  <si>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</si>
  <si>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</si>
  <si>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</si>
  <si>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</si>
  <si>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</si>
  <si>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</si>
  <si>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</si>
  <si>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</si>
  <si>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</si>
  <si>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</si>
  <si>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</si>
  <si>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</si>
  <si>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</si>
  <si>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</si>
  <si>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</si>
  <si>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</si>
  <si>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</si>
  <si>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</si>
  <si>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</si>
  <si>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</si>
  <si>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</si>
  <si>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</si>
  <si>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</si>
  <si>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</si>
  <si>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</si>
  <si>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</si>
  <si>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</si>
  <si>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</si>
  <si>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</si>
  <si>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</si>
  <si>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</si>
  <si>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</si>
  <si>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</si>
  <si>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</si>
  <si>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</si>
  <si>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</si>
  <si>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</si>
  <si>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</si>
  <si>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</si>
  <si>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</si>
  <si>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</si>
  <si>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</si>
  <si>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</si>
  <si>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</si>
  <si>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</si>
  <si>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</si>
  <si>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</si>
  <si>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</si>
  <si>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</si>
  <si>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</si>
  <si>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</si>
  <si>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</si>
  <si>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</si>
  <si>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</si>
  <si>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</si>
  <si>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</si>
  <si>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</si>
  <si>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</si>
  <si>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</si>
  <si>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</si>
  <si>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</si>
  <si>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</si>
  <si>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</si>
  <si>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</si>
  <si>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</si>
  <si>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</si>
  <si>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</si>
  <si>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</si>
  <si>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</si>
  <si>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</si>
  <si>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</si>
  <si>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</si>
  <si>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</si>
  <si>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</si>
  <si>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</si>
  <si>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</si>
  <si>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</si>
  <si>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</si>
  <si>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</si>
  <si>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</si>
  <si>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</si>
  <si>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</si>
  <si>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</si>
  <si>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</si>
  <si>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</si>
  <si>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</si>
  <si>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</si>
  <si>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</si>
  <si>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</si>
  <si>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</si>
  <si>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</si>
  <si>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</si>
  <si>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</si>
  <si>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</si>
  <si>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</si>
  <si>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</si>
  <si>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</si>
  <si>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</si>
  <si>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</si>
  <si>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</si>
  <si>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</si>
  <si>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</si>
  <si>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</si>
  <si>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</si>
  <si>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</si>
  <si>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</si>
  <si>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</si>
  <si>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</si>
  <si>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</si>
  <si>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</si>
  <si>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</si>
  <si>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</si>
  <si>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</si>
  <si>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</si>
  <si>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</si>
  <si>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</si>
  <si>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</si>
  <si>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</si>
  <si>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</si>
  <si>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</si>
  <si>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</si>
  <si>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</si>
  <si>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</si>
  <si>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</si>
  <si>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</si>
  <si>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</si>
  <si>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</si>
  <si>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</si>
  <si>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</si>
  <si>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</si>
  <si>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</si>
  <si>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</si>
  <si>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</si>
  <si>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</si>
  <si>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</si>
  <si>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</si>
  <si>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</si>
  <si>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</si>
  <si>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</si>
  <si>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</si>
  <si>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</si>
  <si>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</si>
  <si>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</si>
  <si>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</si>
  <si>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</si>
  <si>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</si>
  <si>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</si>
  <si>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</si>
  <si>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</si>
  <si>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</si>
  <si>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</si>
  <si>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</si>
  <si>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</si>
  <si>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</si>
  <si>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</si>
  <si>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</si>
  <si>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</si>
  <si>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</si>
  <si>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</si>
  <si>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</si>
  <si>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</si>
  <si>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</si>
  <si>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</si>
  <si>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</si>
  <si>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</si>
  <si>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</si>
  <si>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</si>
  <si>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</si>
  <si>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</si>
  <si>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</si>
  <si>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</si>
  <si>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</si>
  <si>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</si>
  <si>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</si>
  <si>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</si>
  <si>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</si>
  <si>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</si>
  <si>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</si>
  <si>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</si>
  <si>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</si>
  <si>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</si>
  <si>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</si>
  <si>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</si>
  <si>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</si>
  <si>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</si>
  <si>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</si>
  <si>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</si>
  <si>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</si>
  <si>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</si>
  <si>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</si>
  <si>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</si>
  <si>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</si>
  <si>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</si>
  <si>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</si>
  <si>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</si>
  <si>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</si>
  <si>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</si>
  <si>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</si>
  <si>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</si>
  <si>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</si>
  <si>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</si>
  <si>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</si>
  <si>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</si>
  <si>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</si>
  <si>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</si>
  <si>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</si>
  <si>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</si>
  <si>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</si>
  <si>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</si>
  <si>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</si>
  <si>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</si>
  <si>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</si>
  <si>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</si>
  <si>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</si>
  <si>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</si>
  <si>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</si>
  <si>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</si>
  <si>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</si>
  <si>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</si>
  <si>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</si>
  <si>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</si>
  <si>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</si>
  <si>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</si>
  <si>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</si>
  <si>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</si>
  <si>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</si>
  <si>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</si>
  <si>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</si>
  <si>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</si>
  <si>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</si>
  <si>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</si>
  <si>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</si>
  <si>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</si>
  <si>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</si>
  <si>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</si>
  <si>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</si>
  <si>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</si>
  <si>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</si>
  <si>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</si>
  <si>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</si>
  <si>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</si>
  <si>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</si>
  <si>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</si>
  <si>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</si>
  <si>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</si>
  <si>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</si>
  <si>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</si>
  <si>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</si>
  <si>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</si>
  <si>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</si>
  <si>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</si>
  <si>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</si>
  <si>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</si>
  <si>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</si>
  <si>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</si>
  <si>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</si>
  <si>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</si>
  <si>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</si>
  <si>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</si>
  <si>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</si>
  <si>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</si>
  <si>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</si>
  <si>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</si>
  <si>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</si>
  <si>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</si>
  <si>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</si>
  <si>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</si>
  <si>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</si>
  <si>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</si>
  <si>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</si>
  <si>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</si>
  <si>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</si>
  <si>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</si>
  <si>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</si>
  <si>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</si>
  <si>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</si>
  <si>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</si>
  <si>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</si>
  <si>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</si>
  <si>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</si>
  <si>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</si>
  <si>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</si>
  <si>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</si>
  <si>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</si>
  <si>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</si>
  <si>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</si>
  <si>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</si>
  <si>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</si>
  <si>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</si>
  <si>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</si>
  <si>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</si>
  <si>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</si>
  <si>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</si>
  <si>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</si>
  <si>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</si>
  <si>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</si>
  <si>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</si>
  <si>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</si>
  <si>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</si>
  <si>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</si>
  <si>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</si>
  <si>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</si>
  <si>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</si>
  <si>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</si>
  <si>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</si>
  <si>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</si>
  <si>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</si>
  <si>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</si>
  <si>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</si>
  <si>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</si>
  <si>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</si>
  <si>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</si>
  <si>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</si>
  <si>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</si>
  <si>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</si>
  <si>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</si>
  <si>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</si>
  <si>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</si>
  <si>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</si>
  <si>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</si>
  <si>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</si>
  <si>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</si>
  <si>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</si>
  <si>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</si>
  <si>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</si>
  <si>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</si>
  <si>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</si>
  <si>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</si>
  <si>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</si>
  <si>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</si>
  <si>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</si>
  <si>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</si>
  <si>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</si>
  <si>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</si>
  <si>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</si>
  <si>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</si>
  <si>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</si>
  <si>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</si>
  <si>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</si>
  <si>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</si>
  <si>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</si>
  <si>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</si>
  <si>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</si>
  <si>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</si>
  <si>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</si>
  <si>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</si>
  <si>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</si>
  <si>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</si>
  <si>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</si>
  <si>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</si>
  <si>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</si>
  <si>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</si>
  <si>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</si>
  <si>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</si>
  <si>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</si>
  <si>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</si>
  <si>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</si>
  <si>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</si>
  <si>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</si>
  <si>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</si>
  <si>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</si>
  <si>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</si>
  <si>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</si>
  <si>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</si>
  <si>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</si>
  <si>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</si>
  <si>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</si>
  <si>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</si>
  <si>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</si>
  <si>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</si>
  <si>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</si>
  <si>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</si>
  <si>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</si>
  <si>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</si>
  <si>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</si>
  <si>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</si>
  <si>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</si>
  <si>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</si>
  <si>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</si>
  <si>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</si>
  <si>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</si>
  <si>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</si>
  <si>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</si>
  <si>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</si>
  <si>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</si>
  <si>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</si>
  <si>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</si>
  <si>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</si>
  <si>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</si>
  <si>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</si>
  <si>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</si>
  <si>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</si>
  <si>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</si>
  <si>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</si>
  <si>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</si>
  <si>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</si>
  <si>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</si>
  <si>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</si>
  <si>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</si>
  <si>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</si>
  <si>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</si>
  <si>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</si>
  <si>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</si>
  <si>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</si>
  <si>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</si>
  <si>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</si>
  <si>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</si>
  <si>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</si>
  <si>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</si>
  <si>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</si>
  <si>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</si>
  <si>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</si>
  <si>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</si>
  <si>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</si>
  <si>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</si>
  <si>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</si>
  <si>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</si>
  <si>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</si>
  <si>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</si>
  <si>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</si>
  <si>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</si>
  <si>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</si>
  <si>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</si>
  <si>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</si>
  <si>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</si>
  <si>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</si>
  <si>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</si>
  <si>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</si>
  <si>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</si>
  <si>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</si>
  <si>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</si>
  <si>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</si>
  <si>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</si>
  <si>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</si>
  <si>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</si>
  <si>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</si>
  <si>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</si>
  <si>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</si>
  <si>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</si>
  <si>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</si>
  <si>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</si>
  <si>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</si>
  <si>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</si>
  <si>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</si>
  <si>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</si>
  <si>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</si>
  <si>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</si>
  <si>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</si>
  <si>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</si>
  <si>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</si>
  <si>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</si>
  <si>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</si>
  <si>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</si>
  <si>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</si>
  <si>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</si>
  <si>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</si>
  <si>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</si>
  <si>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</si>
  <si>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</si>
  <si>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</si>
  <si>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</si>
  <si>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</si>
  <si>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</si>
  <si>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</si>
  <si>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</si>
  <si>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</si>
  <si>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</si>
  <si>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</si>
  <si>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</si>
  <si>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</si>
  <si>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</si>
  <si>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</si>
  <si>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</si>
  <si>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</si>
  <si>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</si>
  <si>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</si>
  <si>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</si>
  <si>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</si>
  <si>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</si>
  <si>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</si>
  <si>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</si>
  <si>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</si>
  <si>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</si>
  <si>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</si>
  <si>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</si>
  <si>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</si>
  <si>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</si>
  <si>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</si>
  <si>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</si>
  <si>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</si>
  <si>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</si>
  <si>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</si>
  <si>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</si>
  <si>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</si>
  <si>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</si>
  <si>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</si>
  <si>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</si>
  <si>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</si>
  <si>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</si>
  <si>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</si>
  <si>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</si>
  <si>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</si>
  <si>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</si>
  <si>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</si>
  <si>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</si>
  <si>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</si>
  <si>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</si>
  <si>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</si>
  <si>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</si>
  <si>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</si>
  <si>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</si>
  <si>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</si>
  <si>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</si>
  <si>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</si>
  <si>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</si>
  <si>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</si>
  <si>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</si>
  <si>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</si>
  <si>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</si>
  <si>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</si>
  <si>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</si>
  <si>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</si>
  <si>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</si>
  <si>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</si>
  <si>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</si>
  <si>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</si>
  <si>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</si>
  <si>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</si>
  <si>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</si>
  <si>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</si>
  <si>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</si>
  <si>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</si>
  <si>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</si>
  <si>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</si>
  <si>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</si>
  <si>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</si>
  <si>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</si>
  <si>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</si>
  <si>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</si>
  <si>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</si>
  <si>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</si>
  <si>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</si>
  <si>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</si>
  <si>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</si>
  <si>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</si>
  <si>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</si>
  <si>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</si>
  <si>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</si>
  <si>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</si>
  <si>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</si>
  <si>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</si>
  <si>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</si>
  <si>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</si>
  <si>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</si>
  <si>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</si>
  <si>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</si>
  <si>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</si>
  <si>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</si>
  <si>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</si>
  <si>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</si>
  <si>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</si>
  <si>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</si>
  <si>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</si>
  <si>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</si>
  <si>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</si>
  <si>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</si>
  <si>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</si>
  <si>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</si>
  <si>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</si>
  <si>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</si>
  <si>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</si>
  <si>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</si>
  <si>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</si>
  <si>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</si>
  <si>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</si>
  <si>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</si>
  <si>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</si>
  <si>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</si>
  <si>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</si>
  <si>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</si>
  <si>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</si>
  <si>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</si>
  <si>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</si>
  <si>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</si>
  <si>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</si>
  <si>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</si>
  <si>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</si>
  <si>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</si>
  <si>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</si>
  <si>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</si>
  <si>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</si>
  <si>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</si>
  <si>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</si>
  <si>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</si>
  <si>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</si>
  <si>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</si>
  <si>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</si>
  <si>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</si>
  <si>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</si>
  <si>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</si>
  <si>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</si>
  <si>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</si>
  <si>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</si>
  <si>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</si>
  <si>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</si>
  <si>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</si>
  <si>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</si>
  <si>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</si>
  <si>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</si>
  <si>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</si>
  <si>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</si>
  <si>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</si>
  <si>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</si>
  <si>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</si>
  <si>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</si>
  <si>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</si>
  <si>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</si>
  <si>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</si>
  <si>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</si>
  <si>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</si>
  <si>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</si>
  <si>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</si>
  <si>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</si>
  <si>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</si>
  <si>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</si>
  <si>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</si>
  <si>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</si>
  <si>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</si>
  <si>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</si>
  <si>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</si>
  <si>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</si>
  <si>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</si>
  <si>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</si>
  <si>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</si>
  <si>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</si>
  <si>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</si>
  <si>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</si>
  <si>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</si>
  <si>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</si>
  <si>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</si>
  <si>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</si>
  <si>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</si>
  <si>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</si>
  <si>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</si>
  <si>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</si>
  <si>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</si>
  <si>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</si>
  <si>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</si>
  <si>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</si>
  <si>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</si>
  <si>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</si>
  <si>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</si>
  <si>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</si>
  <si>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</si>
  <si>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</si>
  <si>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</si>
  <si>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</si>
  <si>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</si>
  <si>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</si>
  <si>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</si>
  <si>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</si>
  <si>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</si>
  <si>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</si>
  <si>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</si>
  <si>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</si>
  <si>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</si>
  <si>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</si>
  <si>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</si>
  <si>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</si>
  <si>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</si>
  <si>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</si>
  <si>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</si>
  <si>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</si>
  <si>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</si>
  <si>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</si>
  <si>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</si>
  <si>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</si>
  <si>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</si>
  <si>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</si>
  <si>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</si>
  <si>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</si>
  <si>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</si>
  <si>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</si>
  <si>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</si>
  <si>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</si>
  <si>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</si>
  <si>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</si>
  <si>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</si>
  <si>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</si>
  <si>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</si>
  <si>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</si>
  <si>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</si>
  <si>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</si>
  <si>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</si>
  <si>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</si>
  <si>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</si>
  <si>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</si>
  <si>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</si>
  <si>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</si>
  <si>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</si>
  <si>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</si>
  <si>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</si>
  <si>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</si>
  <si>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</si>
  <si>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</si>
  <si>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</si>
  <si>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</si>
  <si>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</si>
  <si>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</si>
  <si>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</si>
  <si>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</si>
  <si>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</si>
  <si>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</si>
  <si>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</si>
  <si>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</si>
  <si>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</si>
  <si>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</si>
  <si>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</si>
  <si>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</si>
  <si>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</si>
  <si>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</si>
  <si>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</si>
  <si>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</si>
  <si>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</si>
  <si>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</si>
  <si>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</si>
  <si>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</si>
  <si>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</si>
  <si>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</si>
  <si>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</si>
  <si>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</si>
  <si>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</si>
  <si>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</si>
  <si>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</si>
  <si>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</si>
  <si>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</si>
  <si>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</si>
  <si>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</si>
  <si>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</si>
  <si>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</si>
  <si>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</si>
  <si>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</si>
  <si>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</si>
  <si>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</si>
  <si>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</si>
  <si>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</si>
  <si>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</si>
  <si>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</si>
  <si>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</si>
  <si>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</si>
  <si>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</si>
  <si>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</si>
  <si>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</si>
  <si>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</si>
  <si>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</si>
  <si>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</si>
  <si>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</si>
  <si>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</si>
  <si>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</si>
  <si>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</si>
  <si>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</si>
  <si>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</si>
  <si>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</si>
  <si>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</si>
  <si>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</si>
  <si>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</si>
  <si>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</si>
  <si>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</si>
  <si>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</si>
  <si>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</si>
  <si>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</si>
  <si>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</si>
  <si>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</si>
  <si>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</si>
  <si>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</si>
  <si>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</si>
  <si>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</si>
  <si>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</si>
  <si>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</si>
  <si>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</si>
  <si>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</si>
  <si>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</si>
  <si>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</si>
  <si>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</si>
  <si>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</si>
  <si>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</si>
  <si>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</si>
  <si>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</si>
  <si>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</si>
  <si>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</si>
  <si>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</si>
  <si>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</si>
  <si>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</si>
  <si>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</si>
  <si>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</si>
  <si>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</si>
  <si>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</si>
  <si>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</si>
  <si>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</si>
  <si>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</si>
  <si>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</si>
  <si>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</si>
  <si>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</si>
  <si>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</si>
  <si>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</si>
  <si>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</si>
  <si>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</si>
  <si>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</si>
  <si>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</si>
  <si>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</si>
  <si>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</si>
  <si>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</si>
  <si>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</si>
  <si>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</si>
  <si>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</si>
  <si>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</si>
  <si>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</si>
  <si>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</si>
  <si>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</si>
  <si>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</si>
  <si>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</si>
  <si>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</si>
  <si>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</si>
  <si>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</si>
  <si>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</si>
  <si>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</si>
  <si>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</si>
  <si>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</si>
  <si>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</si>
  <si>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</si>
  <si>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</si>
  <si>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</si>
  <si>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</si>
  <si>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</si>
  <si>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</si>
  <si>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</si>
  <si>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</si>
  <si>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</si>
  <si>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</si>
  <si>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</si>
  <si>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</si>
  <si>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</si>
  <si>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</si>
  <si>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</si>
  <si>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</si>
  <si>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</si>
  <si>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</si>
  <si>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</si>
  <si>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</si>
  <si>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</si>
  <si>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</si>
  <si>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</si>
  <si>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</si>
  <si>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</si>
  <si>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</si>
  <si>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</si>
  <si>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</si>
  <si>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</si>
  <si>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</si>
  <si>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</si>
  <si>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</si>
  <si>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</si>
  <si>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</si>
  <si>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</si>
  <si>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</si>
  <si>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</si>
  <si>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</si>
  <si>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</si>
  <si>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</si>
  <si>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</si>
  <si>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</si>
  <si>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</si>
  <si>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</si>
  <si>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</si>
  <si>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</si>
  <si>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</si>
  <si>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</si>
  <si>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</si>
  <si>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</si>
  <si>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</si>
  <si>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</si>
  <si>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</si>
  <si>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</si>
  <si>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</si>
  <si>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</si>
  <si>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</si>
  <si>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</si>
  <si>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</si>
  <si>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</si>
  <si>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</si>
  <si>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</si>
  <si>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</si>
  <si>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</si>
  <si>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</si>
  <si>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</si>
  <si>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</si>
  <si>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</si>
  <si>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</si>
  <si>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</si>
  <si>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</si>
  <si>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</si>
  <si>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</si>
  <si>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</si>
  <si>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</si>
  <si>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</si>
  <si>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</si>
  <si>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</si>
  <si>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</si>
  <si>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</si>
  <si>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</si>
  <si>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</si>
  <si>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</si>
  <si>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</si>
  <si>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</si>
  <si>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</si>
  <si>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</si>
  <si>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</si>
  <si>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</si>
  <si>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</si>
  <si>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</si>
  <si>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</si>
  <si>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</si>
  <si>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</si>
  <si>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</si>
  <si>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</si>
  <si>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</si>
  <si>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</si>
  <si>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</si>
  <si>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</si>
  <si>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</si>
  <si>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</si>
  <si>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</si>
  <si>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</si>
  <si>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</si>
  <si>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</si>
  <si>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</si>
  <si>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</si>
  <si>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</si>
  <si>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</si>
  <si>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</si>
  <si>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</si>
  <si>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</si>
  <si>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</si>
  <si>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</si>
  <si>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</si>
  <si>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</si>
  <si>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</si>
  <si>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</si>
  <si>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</si>
  <si>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</si>
  <si>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</si>
  <si>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</si>
  <si>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</si>
  <si>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</si>
  <si>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</si>
  <si>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</si>
  <si>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</si>
  <si>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</si>
  <si>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</si>
  <si>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</si>
  <si>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</si>
  <si>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</si>
  <si>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</si>
  <si>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</si>
  <si>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</si>
  <si>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</si>
  <si>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</si>
  <si>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</si>
  <si>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</si>
  <si>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</si>
  <si>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</si>
  <si>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</si>
  <si>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</si>
  <si>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</si>
  <si>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</si>
  <si>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</si>
  <si>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</si>
  <si>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</si>
  <si>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</si>
  <si>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</si>
  <si>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</si>
  <si>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</si>
  <si>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</si>
  <si>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</si>
  <si>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</si>
  <si>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</si>
  <si>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</si>
  <si>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</si>
  <si>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</si>
  <si>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</si>
  <si>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</si>
  <si>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</si>
  <si>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</si>
  <si>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</si>
  <si>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</si>
  <si>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</si>
  <si>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</si>
  <si>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</si>
  <si>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</si>
  <si>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</si>
  <si>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</si>
  <si>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</si>
  <si>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</si>
  <si>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</si>
  <si>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</si>
  <si>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</si>
  <si>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</si>
  <si>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</si>
  <si>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</si>
  <si>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</si>
  <si>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</si>
  <si>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</si>
  <si>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</si>
  <si>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</si>
  <si>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</si>
  <si>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</si>
  <si>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</si>
  <si>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</si>
  <si>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</si>
  <si>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</si>
  <si>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</si>
  <si>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</si>
  <si>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</si>
  <si>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</si>
  <si>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</si>
  <si>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</si>
  <si>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</si>
  <si>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</si>
  <si>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</si>
  <si>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</si>
  <si>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</si>
  <si>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</si>
  <si>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</si>
  <si>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</si>
  <si>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</si>
  <si>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</si>
  <si>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</si>
  <si>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</si>
  <si>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</si>
  <si>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</si>
  <si>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</si>
  <si>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</si>
  <si>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</si>
  <si>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</si>
  <si>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</si>
  <si>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</si>
  <si>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</si>
  <si>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</si>
  <si>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</si>
  <si>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</si>
  <si>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</si>
  <si>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</si>
  <si>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</si>
  <si>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</si>
  <si>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</si>
  <si>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</si>
  <si>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</si>
  <si>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</si>
  <si>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</si>
  <si>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</si>
  <si>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</si>
  <si>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</si>
  <si>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</si>
  <si>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</si>
  <si>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</si>
  <si>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</si>
  <si>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</si>
  <si>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</si>
  <si>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</si>
  <si>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</si>
  <si>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</si>
  <si>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</si>
  <si>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</si>
  <si>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</si>
  <si>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</si>
  <si>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</si>
  <si>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</si>
  <si>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</si>
  <si>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</si>
  <si>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</si>
  <si>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</si>
  <si>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</si>
  <si>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</si>
  <si>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</si>
  <si>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</si>
  <si>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</si>
  <si>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</si>
  <si>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</si>
  <si>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</si>
  <si>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</si>
  <si>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</si>
  <si>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</si>
  <si>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</si>
  <si>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</si>
  <si>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</si>
  <si>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</si>
  <si>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</si>
  <si>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</si>
  <si>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</si>
  <si>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</si>
  <si>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</si>
  <si>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</si>
  <si>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</si>
  <si>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</si>
  <si>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</si>
  <si>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</si>
  <si>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</si>
  <si>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</si>
  <si>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</si>
  <si>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</si>
  <si>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</si>
  <si>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</si>
  <si>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</si>
  <si>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</si>
  <si>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</si>
  <si>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</si>
  <si>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</si>
  <si>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</si>
  <si>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</si>
  <si>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</si>
  <si>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</si>
  <si>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</si>
  <si>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</si>
  <si>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</si>
  <si>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</si>
  <si>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</si>
  <si>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</si>
  <si>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</si>
  <si>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</si>
  <si>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</si>
  <si>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</si>
  <si>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</si>
  <si>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</si>
  <si>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</si>
  <si>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</si>
  <si>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</si>
  <si>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</si>
  <si>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</si>
  <si>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</si>
  <si>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</si>
  <si>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</si>
  <si>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</si>
  <si>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</si>
  <si>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</si>
  <si>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</si>
  <si>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</si>
  <si>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</si>
  <si>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</si>
  <si>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</si>
  <si>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</si>
  <si>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</si>
  <si>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</si>
  <si>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</si>
  <si>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</si>
  <si>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</si>
  <si>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</si>
  <si>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</si>
  <si>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</si>
  <si>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</si>
  <si>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</si>
  <si>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</si>
  <si>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</si>
  <si>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</si>
  <si>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</si>
  <si>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</si>
  <si>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</si>
  <si>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</si>
  <si>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</si>
  <si>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</si>
  <si>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</si>
  <si>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</si>
  <si>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</si>
  <si>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</si>
  <si>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</si>
  <si>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</si>
  <si>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</si>
  <si>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</si>
  <si>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</si>
  <si>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</si>
  <si>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</si>
  <si>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</si>
  <si>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</si>
  <si>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</si>
  <si>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</si>
  <si>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</si>
  <si>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</si>
  <si>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</si>
  <si>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</si>
  <si>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</si>
  <si>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</si>
  <si>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</si>
  <si>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</si>
  <si>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</si>
  <si>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</si>
  <si>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</si>
  <si>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</si>
  <si>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</si>
  <si>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</si>
  <si>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</si>
  <si>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</si>
  <si>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</si>
  <si>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</si>
  <si>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</si>
  <si>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</si>
  <si>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</si>
  <si>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</si>
  <si>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</si>
  <si>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</si>
  <si>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</si>
  <si>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</si>
  <si>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</si>
  <si>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</si>
  <si>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</si>
  <si>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</si>
  <si>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</si>
  <si>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</si>
  <si>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</si>
  <si>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</si>
  <si>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</si>
  <si>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</si>
  <si>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</si>
  <si>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</si>
  <si>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</si>
  <si>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</si>
  <si>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</si>
  <si>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</si>
  <si>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</si>
  <si>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</si>
  <si>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</si>
  <si>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</si>
  <si>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</si>
  <si>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</si>
  <si>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</si>
  <si>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</si>
  <si>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</si>
  <si>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</si>
  <si>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</si>
  <si>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</si>
  <si>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</si>
  <si>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</si>
  <si>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</si>
  <si>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</si>
  <si>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</si>
  <si>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</si>
  <si>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</si>
  <si>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</si>
  <si>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</si>
  <si>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</si>
  <si>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</si>
  <si>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</si>
  <si>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</si>
  <si>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</si>
  <si>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</si>
  <si>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</si>
  <si>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</si>
  <si>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</si>
  <si>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</si>
  <si>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</si>
  <si>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</si>
  <si>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</si>
  <si>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</si>
  <si>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</si>
  <si>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</si>
  <si>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</si>
  <si>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</si>
  <si>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</si>
  <si>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</si>
  <si>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</si>
  <si>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</si>
  <si>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</si>
  <si>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</si>
  <si>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</si>
  <si>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</si>
  <si>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</si>
  <si>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</si>
  <si>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</si>
  <si>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</si>
  <si>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</si>
  <si>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</si>
  <si>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</si>
  <si>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</si>
  <si>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</si>
  <si>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</si>
  <si>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</si>
  <si>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</si>
  <si>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</si>
  <si>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</si>
  <si>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</si>
  <si>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</si>
  <si>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</si>
  <si>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</si>
  <si>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</si>
  <si>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</si>
  <si>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</si>
  <si>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</si>
  <si>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</si>
  <si>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</si>
  <si>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</si>
  <si>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</si>
  <si>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</si>
  <si>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</si>
  <si>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</si>
  <si>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</si>
  <si>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</si>
  <si>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</si>
  <si>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</si>
  <si>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</si>
  <si>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</si>
  <si>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</si>
  <si>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</si>
  <si>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</si>
  <si>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</si>
  <si>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</si>
  <si>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</si>
  <si>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</si>
  <si>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</si>
  <si>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</si>
  <si>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</si>
  <si>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</si>
  <si>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</si>
  <si>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</si>
  <si>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</si>
  <si>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</si>
  <si>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</si>
  <si>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</si>
  <si>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</si>
  <si>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</si>
  <si>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</si>
  <si>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</si>
  <si>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</si>
  <si>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</si>
  <si>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</si>
  <si>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</si>
  <si>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</si>
  <si>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</si>
  <si>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</si>
  <si>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</si>
  <si>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</si>
  <si>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</si>
  <si>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</si>
  <si>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</si>
  <si>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</si>
  <si>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</si>
  <si>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</si>
  <si>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</si>
  <si>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</si>
  <si>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</si>
  <si>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</si>
  <si>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</si>
  <si>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</si>
  <si>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</si>
  <si>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</si>
  <si>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</si>
  <si>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</si>
  <si>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</si>
  <si>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</si>
  <si>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</si>
  <si>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</si>
  <si>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</si>
  <si>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</si>
  <si>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</si>
  <si>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</si>
  <si>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</si>
  <si>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</si>
  <si>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</si>
  <si>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</si>
  <si>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</si>
  <si>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</si>
  <si>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</si>
  <si>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</si>
  <si>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</si>
  <si>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</si>
  <si>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</si>
  <si>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</si>
  <si>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</si>
  <si>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</si>
  <si>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</si>
  <si>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</si>
  <si>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</si>
  <si>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</si>
  <si>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</si>
  <si>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</si>
  <si>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</si>
  <si>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</si>
  <si>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</si>
  <si>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</si>
  <si>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</si>
  <si>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</si>
  <si>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</si>
  <si>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</si>
  <si>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</si>
  <si>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</si>
  <si>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</si>
  <si>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</si>
  <si>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</si>
  <si>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</si>
  <si>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</si>
  <si>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</si>
  <si>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</si>
  <si>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</si>
  <si>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</si>
  <si>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</si>
  <si>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</si>
  <si>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</si>
  <si>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</si>
  <si>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</si>
  <si>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</si>
  <si>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</si>
  <si>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</si>
  <si>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</si>
  <si>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</si>
  <si>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</si>
  <si>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</si>
  <si>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</si>
  <si>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</si>
  <si>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</si>
  <si>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</si>
  <si>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</si>
  <si>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</si>
  <si>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</si>
  <si>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</si>
  <si>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</si>
  <si>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</si>
  <si>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</si>
  <si>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</si>
  <si>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</si>
  <si>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</si>
  <si>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</si>
  <si>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</si>
  <si>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</si>
  <si>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</si>
  <si>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</si>
  <si>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</si>
  <si>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</si>
  <si>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</si>
  <si>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</si>
  <si>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</si>
  <si>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</si>
  <si>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</si>
  <si>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</si>
  <si>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</si>
  <si>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</si>
  <si>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</si>
  <si>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</si>
  <si>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</si>
  <si>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</si>
  <si>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</si>
  <si>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</si>
  <si>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</si>
  <si>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</si>
  <si>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</si>
  <si>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</si>
  <si>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</si>
  <si>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</si>
  <si>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</si>
  <si>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</si>
  <si>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</si>
  <si>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</si>
  <si>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</si>
  <si>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</si>
  <si>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</si>
  <si>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</si>
  <si>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</si>
  <si>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</si>
  <si>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</si>
  <si>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</si>
  <si>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</si>
  <si>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</si>
  <si>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</si>
  <si>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</si>
  <si>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</si>
  <si>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</si>
  <si>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</si>
  <si>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</si>
  <si>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</si>
  <si>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</si>
  <si>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</si>
  <si>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</si>
  <si>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</si>
  <si>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</si>
  <si>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</si>
  <si>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</si>
  <si>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</si>
  <si>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</si>
  <si>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</si>
  <si>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</si>
  <si>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</si>
  <si>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</si>
  <si>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</si>
  <si>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</si>
  <si>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</si>
  <si>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</si>
  <si>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</si>
  <si>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</si>
  <si>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</si>
  <si>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</si>
  <si>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</si>
  <si>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</si>
  <si>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</si>
  <si>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</si>
  <si>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</si>
  <si>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</si>
  <si>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</si>
  <si>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</si>
  <si>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</si>
  <si>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</si>
  <si>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</si>
  <si>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</si>
  <si>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</si>
  <si>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</si>
  <si>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</si>
  <si>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</si>
  <si>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</si>
  <si>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</si>
  <si>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</si>
  <si>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</si>
  <si>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</si>
  <si>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</si>
  <si>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</si>
  <si>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</si>
  <si>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</si>
  <si>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</si>
  <si>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</si>
  <si>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</si>
  <si>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</si>
  <si>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</si>
  <si>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</si>
  <si>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</si>
  <si>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</si>
  <si>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</si>
  <si>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</si>
  <si>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</si>
  <si>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</si>
  <si>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</si>
  <si>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</si>
  <si>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</si>
  <si>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</si>
  <si>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</si>
  <si>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</si>
  <si>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</si>
  <si>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</si>
  <si>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</si>
  <si>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</si>
  <si>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</si>
  <si>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</si>
  <si>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</si>
  <si>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</si>
  <si>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</si>
  <si>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</si>
  <si>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</si>
  <si>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</si>
  <si>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</si>
  <si>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</si>
  <si>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</si>
  <si>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</si>
  <si>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</si>
  <si>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</si>
  <si>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</si>
  <si>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</si>
  <si>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</si>
  <si>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</si>
  <si>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</si>
  <si>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</si>
  <si>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</si>
  <si>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</si>
  <si>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</si>
  <si>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</si>
  <si>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</si>
  <si>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</si>
  <si>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</si>
  <si>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</si>
  <si>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</si>
  <si>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</si>
  <si>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</si>
  <si>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</si>
  <si>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</si>
  <si>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</si>
  <si>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</si>
  <si>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</si>
  <si>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</si>
  <si>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</si>
  <si>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</si>
  <si>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</si>
  <si>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</si>
  <si>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</si>
  <si>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</si>
  <si>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</si>
  <si>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</si>
  <si>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</si>
  <si>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</si>
  <si>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</si>
  <si>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</si>
  <si>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</si>
  <si>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</si>
  <si>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</si>
  <si>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</si>
  <si>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</si>
  <si>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</si>
  <si>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</si>
  <si>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</si>
  <si>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</si>
  <si>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</si>
  <si>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</si>
  <si>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</si>
  <si>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</si>
  <si>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</si>
  <si>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</si>
  <si>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</si>
  <si>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</si>
  <si>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</si>
  <si>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</si>
  <si>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</si>
  <si>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</si>
  <si>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</si>
  <si>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</si>
  <si>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</si>
  <si>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</si>
  <si>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</si>
  <si>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</si>
  <si>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</si>
  <si>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</si>
  <si>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</si>
  <si>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</si>
  <si>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</si>
  <si>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</si>
  <si>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</si>
  <si>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</si>
  <si>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</si>
  <si>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</si>
  <si>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</si>
  <si>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</si>
  <si>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</si>
  <si>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</si>
  <si>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</si>
  <si>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</si>
  <si>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</si>
  <si>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</si>
  <si>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</si>
  <si>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</si>
  <si>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</si>
  <si>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</si>
  <si>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</si>
  <si>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</si>
  <si>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</si>
  <si>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</si>
  <si>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</si>
  <si>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</si>
  <si>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</si>
  <si>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</si>
  <si>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</si>
  <si>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</si>
  <si>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</si>
  <si>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</si>
  <si>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</si>
  <si>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</si>
  <si>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</si>
  <si>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</si>
  <si>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</si>
  <si>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</si>
  <si>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</si>
  <si>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</si>
  <si>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</si>
  <si>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</si>
  <si>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</si>
  <si>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</si>
  <si>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</si>
  <si>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</si>
  <si>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</si>
  <si>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</si>
  <si>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</si>
  <si>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</si>
  <si>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</si>
  <si>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</si>
  <si>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</si>
  <si>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</si>
  <si>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</si>
  <si>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</si>
  <si>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</si>
  <si>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</si>
  <si>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</si>
  <si>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</si>
  <si>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</si>
  <si>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</si>
  <si>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</si>
  <si>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</si>
  <si>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</si>
  <si>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</si>
  <si>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</si>
  <si>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</si>
  <si>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</si>
  <si>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</si>
  <si>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</si>
  <si>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</si>
  <si>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</si>
  <si>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</si>
  <si>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</si>
  <si>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</si>
  <si>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</si>
  <si>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</si>
  <si>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</si>
  <si>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</si>
  <si>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</si>
  <si>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</si>
  <si>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</si>
  <si>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</si>
  <si>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</si>
  <si>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</si>
  <si>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</si>
  <si>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</si>
  <si>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</si>
  <si>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</si>
  <si>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</si>
  <si>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</si>
  <si>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</si>
  <si>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</si>
  <si>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</si>
  <si>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</si>
  <si>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</si>
  <si>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</si>
  <si>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</si>
  <si>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</si>
  <si>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</si>
  <si>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</si>
  <si>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</si>
  <si>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</si>
  <si>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</si>
  <si>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</si>
  <si>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</si>
  <si>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</si>
  <si>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</si>
  <si>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</si>
  <si>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</si>
  <si>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</si>
  <si>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</si>
  <si>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</si>
  <si>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</si>
  <si>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</si>
  <si>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</si>
  <si>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</si>
  <si>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</si>
  <si>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</si>
  <si>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</si>
  <si>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</si>
  <si>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</si>
  <si>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</si>
  <si>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</si>
  <si>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</si>
  <si>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</si>
  <si>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</si>
  <si>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</si>
  <si>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</si>
  <si>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</si>
  <si>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</si>
  <si>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</si>
  <si>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</si>
  <si>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</si>
  <si>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</si>
  <si>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</si>
  <si>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</si>
  <si>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</si>
  <si>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</si>
  <si>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</si>
  <si>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</si>
  <si>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</si>
  <si>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</si>
  <si>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</si>
  <si>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</si>
  <si>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</si>
  <si>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</si>
  <si>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</si>
  <si>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</si>
  <si>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</si>
  <si>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</si>
  <si>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</si>
  <si>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</si>
  <si>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</si>
  <si>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</si>
  <si>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</si>
  <si>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</si>
  <si>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</si>
  <si>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</si>
  <si>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</si>
  <si>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</si>
  <si>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</si>
  <si>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</si>
  <si>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</si>
  <si>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</si>
  <si>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</si>
  <si>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</si>
  <si>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</si>
  <si>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</si>
  <si>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</si>
  <si>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</si>
  <si>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</si>
  <si>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</si>
  <si>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</si>
  <si>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</si>
  <si>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</si>
  <si>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</si>
  <si>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</si>
  <si>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</si>
  <si>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</si>
  <si>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</si>
  <si>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</si>
  <si>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</si>
  <si>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</si>
  <si>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</si>
  <si>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</si>
  <si>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</si>
  <si>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</si>
  <si>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</si>
  <si>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</si>
  <si>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</si>
  <si>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</si>
  <si>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</si>
  <si>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</si>
  <si>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</si>
  <si>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</si>
  <si>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</si>
  <si>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</si>
  <si>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</si>
  <si>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</si>
  <si>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</si>
  <si>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</si>
  <si>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</si>
  <si>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</si>
  <si>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</si>
  <si>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</si>
  <si>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</si>
  <si>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</si>
  <si>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</si>
  <si>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</si>
  <si>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</si>
  <si>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</si>
  <si>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</si>
  <si>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</si>
  <si>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</si>
  <si>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</si>
  <si>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</si>
  <si>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</si>
  <si>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</si>
  <si>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</si>
  <si>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</si>
  <si>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</si>
  <si>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</si>
  <si>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</si>
  <si>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</si>
  <si>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</si>
  <si>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</si>
  <si>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</si>
  <si>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</si>
  <si>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</si>
  <si>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</si>
  <si>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</si>
  <si>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</si>
  <si>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</si>
  <si>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</si>
  <si>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</si>
  <si>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</si>
  <si>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</si>
  <si>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</si>
  <si>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</si>
  <si>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</si>
  <si>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</si>
  <si>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</si>
  <si>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</si>
  <si>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</si>
  <si>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</si>
  <si>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</si>
  <si>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</si>
  <si>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</si>
  <si>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</si>
  <si>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</si>
  <si>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</si>
  <si>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</si>
  <si>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</si>
  <si>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</si>
  <si>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</si>
  <si>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</si>
  <si>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</si>
  <si>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</si>
  <si>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</si>
  <si>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</si>
  <si>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</si>
  <si>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</si>
  <si>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</si>
  <si>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</si>
  <si>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</si>
  <si>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</si>
  <si>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</si>
  <si>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</si>
  <si>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</si>
  <si>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</si>
  <si>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</si>
  <si>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</si>
  <si>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</si>
  <si>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</si>
  <si>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</si>
  <si>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</si>
  <si>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</si>
  <si>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</si>
  <si>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</si>
  <si>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</si>
  <si>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</si>
  <si>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</si>
  <si>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</si>
  <si>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</si>
  <si>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</si>
  <si>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</si>
  <si>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</si>
  <si>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</si>
  <si>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</si>
  <si>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</si>
  <si>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</si>
  <si>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</si>
  <si>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</si>
  <si>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</si>
  <si>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</si>
  <si>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</si>
  <si>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</si>
  <si>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</si>
  <si>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</si>
  <si>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</si>
  <si>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</si>
  <si>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</si>
  <si>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</si>
  <si>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</si>
  <si>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</si>
  <si>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</si>
  <si>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</si>
  <si>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</si>
  <si>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</si>
  <si>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</si>
  <si>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</si>
  <si>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</si>
  <si>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</si>
  <si>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</si>
  <si>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</si>
  <si>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</si>
  <si>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</si>
  <si>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</si>
  <si>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</si>
  <si>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</si>
  <si>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</si>
  <si>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</si>
  <si>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</si>
  <si>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</si>
  <si>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</si>
  <si>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</si>
  <si>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</si>
  <si>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</si>
  <si>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</si>
  <si>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</si>
  <si>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</si>
  <si>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</si>
  <si>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</si>
  <si>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</si>
  <si>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</si>
  <si>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</si>
  <si>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</si>
  <si>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</si>
  <si>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</si>
  <si>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</si>
  <si>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</si>
  <si>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</si>
  <si>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</si>
  <si>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</si>
  <si>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</si>
  <si>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</si>
  <si>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</si>
  <si>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</si>
  <si>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</si>
  <si>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</si>
  <si>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</si>
  <si>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</si>
  <si>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</si>
  <si>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</si>
  <si>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</si>
  <si>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</si>
  <si>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</si>
  <si>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</si>
  <si>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</si>
  <si>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</si>
  <si>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</si>
  <si>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</si>
  <si>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</si>
  <si>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</si>
  <si>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</si>
  <si>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</si>
  <si>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</si>
  <si>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</si>
  <si>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</si>
  <si>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</si>
  <si>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</si>
  <si>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</si>
  <si>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</si>
  <si>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</si>
  <si>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</si>
  <si>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</si>
  <si>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</si>
  <si>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</si>
  <si>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</si>
  <si>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</si>
  <si>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</si>
  <si>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</si>
  <si>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</si>
  <si>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</si>
  <si>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</si>
  <si>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</si>
  <si>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</si>
  <si>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</si>
  <si>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</si>
  <si>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</si>
  <si>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</si>
  <si>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</si>
  <si>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</si>
  <si>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</si>
  <si>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</si>
  <si>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</si>
  <si>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</si>
  <si>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</si>
  <si>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</si>
  <si>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</si>
  <si>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</si>
  <si>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</si>
  <si>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</si>
  <si>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</si>
  <si>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</si>
  <si>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</si>
  <si>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</si>
  <si>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</si>
  <si>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</si>
  <si>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</si>
  <si>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</si>
  <si>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</si>
  <si>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</si>
  <si>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</si>
  <si>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</si>
  <si>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</si>
  <si>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</si>
  <si>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</si>
  <si>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</si>
  <si>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</si>
  <si>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</si>
  <si>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</si>
  <si>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</si>
  <si>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</si>
  <si>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</si>
  <si>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</si>
  <si>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</si>
  <si>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</si>
  <si>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</si>
  <si>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</si>
  <si>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</si>
  <si>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</si>
  <si>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</si>
  <si>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</si>
  <si>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</si>
  <si>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</si>
  <si>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</si>
  <si>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</si>
  <si>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</si>
  <si>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</si>
  <si>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</si>
  <si>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</si>
  <si>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</si>
  <si>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</si>
  <si>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</si>
  <si>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</si>
  <si>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</si>
  <si>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</si>
  <si>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</si>
  <si>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</si>
  <si>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</si>
  <si>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</si>
  <si>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</si>
  <si>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</si>
  <si>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</si>
  <si>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</si>
  <si>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</si>
  <si>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</si>
  <si>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</si>
  <si>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</si>
  <si>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</si>
  <si>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</si>
  <si>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</si>
  <si>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</si>
  <si>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</si>
  <si>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</si>
  <si>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</si>
  <si>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</si>
  <si>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</si>
  <si>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</si>
  <si>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</si>
  <si>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</si>
  <si>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</si>
  <si>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</si>
  <si>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</si>
  <si>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</si>
  <si>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</si>
  <si>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</si>
  <si>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</si>
  <si>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</si>
  <si>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</si>
  <si>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</si>
  <si>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</si>
  <si>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</si>
  <si>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</si>
  <si>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</si>
  <si>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</si>
  <si>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</si>
  <si>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</si>
  <si>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</si>
  <si>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</si>
  <si>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</si>
  <si>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</si>
  <si>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</si>
  <si>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</si>
  <si>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</si>
  <si>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</si>
  <si>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</si>
  <si>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</si>
  <si>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</si>
  <si>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</si>
  <si>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</si>
  <si>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</si>
  <si>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</si>
  <si>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</si>
  <si>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</si>
  <si>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</si>
  <si>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</si>
  <si>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</si>
  <si>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</si>
  <si>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</si>
  <si>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</si>
  <si>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</si>
  <si>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</si>
  <si>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</si>
  <si>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</si>
  <si>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</si>
  <si>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</si>
  <si>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</si>
  <si>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</si>
  <si>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</si>
  <si>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</si>
  <si>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</si>
  <si>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</si>
  <si>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</si>
  <si>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</si>
  <si>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</si>
  <si>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</si>
  <si>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</si>
  <si>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</si>
  <si>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</si>
  <si>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</si>
  <si>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</si>
  <si>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</si>
  <si>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</si>
  <si>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</si>
  <si>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</si>
  <si>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</si>
  <si>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</si>
  <si>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</si>
  <si>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</si>
  <si>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</si>
  <si>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</si>
  <si>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</si>
  <si>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</si>
  <si>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</si>
  <si>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</si>
  <si>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</si>
  <si>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</si>
  <si>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</si>
  <si>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</si>
  <si>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</si>
  <si>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</si>
  <si>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</si>
  <si>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</si>
  <si>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</si>
  <si>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</si>
  <si>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</si>
  <si>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</si>
  <si>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</si>
  <si>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</si>
  <si>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</si>
  <si>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</si>
  <si>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</si>
  <si>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</si>
  <si>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</si>
  <si>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</si>
  <si>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</si>
  <si>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</si>
  <si>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</si>
  <si>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</si>
  <si>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</si>
  <si>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</si>
  <si>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</si>
  <si>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</si>
  <si>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</si>
  <si>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</si>
  <si>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</si>
  <si>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</si>
  <si>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</si>
  <si>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</si>
  <si>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</si>
  <si>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</si>
  <si>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</si>
  <si>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</si>
  <si>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</si>
  <si>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</si>
  <si>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</si>
  <si>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</si>
  <si>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</si>
  <si>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</si>
  <si>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</si>
  <si>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</si>
  <si>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</si>
  <si>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</si>
  <si>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</si>
  <si>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</si>
  <si>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</si>
  <si>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</si>
  <si>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</si>
  <si>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</si>
  <si>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</si>
  <si>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</si>
  <si>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</si>
  <si>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</si>
  <si>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</si>
  <si>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</si>
  <si>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</si>
  <si>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</si>
  <si>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</si>
  <si>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</si>
  <si>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</si>
  <si>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</si>
  <si>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</si>
  <si>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</si>
  <si>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</si>
  <si>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</si>
  <si>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</si>
  <si>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</si>
  <si>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</si>
  <si>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</si>
  <si>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</si>
  <si>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</si>
  <si>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</si>
  <si>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</si>
  <si>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</si>
  <si>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</si>
  <si>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</si>
  <si>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</si>
  <si>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</si>
  <si>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</si>
  <si>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</si>
  <si>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</si>
  <si>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</si>
  <si>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</si>
  <si>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</si>
  <si>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</si>
  <si>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</si>
  <si>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</si>
  <si>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</si>
  <si>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</si>
  <si>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</si>
  <si>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</si>
  <si>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</si>
  <si>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</si>
  <si>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</si>
  <si>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</si>
  <si>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</si>
  <si>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</si>
  <si>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</si>
  <si>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</si>
  <si>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</si>
  <si>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</si>
  <si>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</si>
  <si>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</si>
  <si>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</si>
  <si>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</si>
  <si>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</si>
  <si>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</si>
  <si>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</si>
  <si>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</si>
  <si>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</si>
  <si>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</si>
  <si>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</si>
  <si>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</si>
  <si>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</si>
  <si>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</si>
  <si>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</si>
  <si>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</si>
  <si>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</si>
  <si>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</si>
  <si>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</si>
  <si>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</si>
  <si>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</si>
  <si>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</si>
  <si>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</si>
  <si>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</si>
  <si>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</si>
  <si>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</si>
  <si>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</si>
  <si>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</si>
  <si>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</si>
  <si>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</si>
  <si>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</si>
  <si>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</si>
  <si>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</si>
  <si>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</si>
  <si>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</si>
  <si>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</si>
  <si>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</si>
  <si>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</si>
  <si>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</si>
  <si>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</si>
  <si>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</si>
  <si>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</si>
  <si>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</si>
  <si>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</si>
  <si>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</si>
  <si>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</si>
  <si>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</si>
  <si>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</si>
  <si>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</si>
  <si>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</si>
  <si>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</si>
  <si>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</si>
  <si>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</si>
  <si>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</si>
  <si>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</si>
  <si>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</si>
  <si>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</si>
  <si>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</si>
  <si>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</si>
  <si>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</si>
  <si>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</si>
  <si>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</si>
  <si>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</si>
  <si>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</si>
  <si>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</si>
  <si>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</si>
  <si>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</si>
  <si>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</si>
  <si>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</si>
  <si>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</si>
  <si>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</si>
  <si>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</si>
  <si>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</si>
  <si>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</si>
  <si>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</si>
  <si>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</si>
  <si>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</si>
  <si>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</si>
  <si>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</si>
  <si>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</si>
  <si>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</si>
  <si>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</si>
  <si>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</si>
  <si>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</si>
  <si>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</si>
  <si>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</si>
  <si>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</si>
  <si>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</si>
  <si>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</si>
  <si>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</si>
  <si>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</si>
  <si>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</si>
  <si>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</si>
  <si>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</si>
  <si>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</si>
  <si>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</si>
  <si>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</si>
  <si>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</si>
  <si>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</si>
  <si>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</si>
  <si>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</si>
  <si>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</si>
  <si>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</si>
  <si>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</si>
  <si>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</si>
  <si>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</si>
  <si>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</si>
  <si>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</si>
  <si>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</si>
  <si>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</si>
  <si>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</si>
  <si>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</si>
  <si>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</si>
  <si>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</si>
  <si>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</si>
  <si>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</si>
  <si>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</si>
  <si>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</si>
  <si>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</si>
  <si>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</si>
  <si>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</si>
  <si>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</si>
  <si>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</si>
  <si>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</si>
  <si>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</si>
  <si>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</si>
  <si>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</si>
  <si>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</si>
  <si>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</si>
  <si>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</si>
  <si>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</si>
  <si>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</si>
  <si>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</si>
  <si>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</si>
  <si>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</si>
  <si>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</si>
  <si>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</si>
  <si>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</si>
  <si>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</si>
  <si>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</si>
  <si>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</si>
  <si>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</si>
  <si>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</si>
  <si>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</si>
  <si>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</si>
  <si>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</si>
  <si>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</si>
  <si>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</si>
  <si>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</si>
  <si>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</si>
  <si>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</si>
  <si>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</si>
  <si>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</si>
  <si>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</si>
  <si>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</si>
  <si>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</si>
  <si>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</si>
  <si>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</si>
  <si>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</si>
  <si>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</si>
  <si>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</si>
  <si>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</si>
  <si>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</si>
  <si>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</si>
  <si>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</si>
  <si>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</si>
  <si>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</si>
  <si>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</si>
  <si>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</si>
  <si>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</si>
  <si>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</si>
  <si>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</si>
  <si>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</si>
  <si>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</si>
  <si>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</si>
  <si>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</si>
  <si>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</si>
  <si>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</si>
  <si>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</si>
  <si>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</si>
  <si>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</si>
  <si>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</si>
  <si>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</si>
  <si>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</si>
  <si>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</si>
  <si>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</si>
  <si>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</si>
  <si>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</si>
  <si>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</si>
  <si>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</si>
  <si>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</si>
  <si>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</si>
  <si>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</si>
  <si>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</si>
  <si>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</si>
  <si>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</si>
  <si>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</si>
  <si>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</si>
  <si>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</si>
  <si>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</si>
  <si>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</si>
  <si>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</si>
  <si>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</si>
  <si>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</si>
  <si>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</si>
  <si>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</si>
  <si>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</si>
  <si>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</si>
  <si>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</si>
  <si>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</si>
  <si>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</si>
  <si>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</si>
  <si>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</si>
  <si>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</si>
  <si>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</si>
  <si>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</si>
  <si>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</si>
  <si>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</si>
  <si>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</si>
  <si>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</si>
  <si>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</si>
  <si>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</si>
  <si>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</si>
  <si>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</si>
  <si>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</si>
  <si>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</si>
  <si>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</si>
  <si>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</si>
  <si>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</si>
  <si>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</si>
  <si>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</si>
  <si>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</si>
  <si>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</si>
  <si>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</si>
  <si>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</si>
  <si>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</si>
  <si>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</si>
  <si>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</si>
  <si>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</si>
  <si>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</si>
  <si>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</si>
  <si>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</si>
  <si>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</si>
  <si>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</si>
  <si>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</si>
  <si>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</si>
  <si>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</si>
  <si>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</si>
  <si>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</si>
  <si>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</si>
  <si>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</si>
  <si>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</si>
  <si>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</si>
  <si>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</si>
  <si>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</si>
  <si>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</si>
  <si>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</si>
  <si>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</si>
  <si>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</si>
  <si>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</si>
  <si>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</si>
  <si>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</si>
  <si>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</si>
  <si>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</si>
  <si>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</si>
  <si>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</si>
  <si>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</si>
  <si>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</si>
  <si>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</si>
  <si>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</si>
  <si>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</si>
  <si>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</si>
  <si>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</si>
  <si>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</si>
  <si>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</si>
  <si>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</si>
  <si>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</si>
  <si>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</si>
  <si>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</si>
  <si>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</si>
  <si>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</si>
  <si>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</si>
  <si>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</si>
  <si>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</si>
  <si>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</si>
  <si>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</si>
  <si>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</si>
  <si>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</si>
  <si>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</si>
  <si>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</si>
  <si>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</si>
  <si>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</si>
  <si>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</si>
  <si>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</si>
  <si>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</si>
  <si>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</si>
  <si>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</si>
  <si>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</si>
  <si>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</si>
  <si>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</si>
  <si>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</si>
  <si>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</si>
  <si>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</si>
  <si>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</si>
  <si>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</si>
  <si>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</si>
  <si>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</si>
  <si>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</si>
  <si>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</si>
  <si>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</si>
  <si>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</si>
  <si>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</si>
  <si>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</si>
  <si>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</si>
  <si>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</si>
  <si>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</si>
  <si>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</si>
  <si>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</si>
  <si>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</si>
  <si>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</si>
  <si>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</si>
  <si>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</si>
  <si>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</si>
  <si>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</si>
  <si>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</si>
  <si>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</si>
  <si>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</si>
  <si>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</si>
  <si>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</si>
  <si>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</si>
  <si>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</si>
  <si>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</si>
  <si>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</si>
  <si>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</si>
  <si>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</si>
  <si>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</si>
  <si>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</si>
  <si>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</si>
  <si>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</si>
  <si>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</si>
  <si>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</si>
  <si>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</si>
  <si>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</si>
  <si>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</si>
  <si>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</si>
  <si>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</si>
  <si>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</si>
  <si>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</si>
  <si>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</si>
  <si>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</si>
  <si>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</si>
  <si>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</si>
  <si>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</si>
  <si>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</si>
  <si>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</si>
  <si>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</si>
  <si>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</si>
  <si>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</si>
  <si>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</si>
  <si>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</si>
  <si>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</si>
  <si>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</si>
  <si>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</si>
  <si>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</si>
  <si>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</si>
  <si>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</si>
  <si>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</si>
  <si>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</si>
  <si>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</si>
  <si>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</si>
  <si>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</si>
  <si>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</si>
  <si>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</si>
  <si>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</si>
  <si>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</si>
  <si>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</si>
  <si>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</si>
  <si>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</si>
  <si>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</si>
  <si>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</si>
  <si>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</si>
  <si>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</si>
  <si>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</si>
  <si>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</si>
  <si>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</si>
  <si>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</si>
  <si>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</si>
  <si>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</si>
  <si>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</si>
  <si>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</si>
  <si>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</si>
  <si>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</si>
  <si>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</si>
  <si>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</si>
  <si>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</si>
  <si>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</si>
  <si>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</si>
  <si>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</si>
  <si>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</si>
  <si>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</si>
  <si>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</si>
  <si>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</si>
  <si>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</si>
  <si>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</si>
  <si>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</si>
  <si>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</si>
  <si>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</si>
  <si>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</si>
  <si>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</si>
  <si>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</si>
  <si>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</si>
  <si>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</si>
  <si>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</si>
  <si>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</si>
  <si>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</si>
  <si>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</si>
  <si>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</si>
  <si>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</si>
  <si>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</si>
  <si>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</si>
  <si>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</si>
  <si>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</si>
  <si>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</si>
  <si>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</si>
  <si>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</si>
  <si>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</si>
  <si>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</si>
  <si>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</si>
  <si>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</si>
  <si>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</si>
  <si>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</si>
  <si>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</si>
  <si>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</si>
  <si>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</si>
  <si>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</si>
  <si>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</si>
  <si>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</si>
  <si>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</si>
  <si>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</si>
  <si>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</si>
  <si>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</si>
  <si>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</si>
  <si>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</si>
  <si>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</si>
  <si>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</si>
  <si>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</si>
  <si>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</si>
  <si>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</si>
  <si>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</si>
  <si>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</si>
  <si>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</si>
  <si>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</si>
  <si>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</si>
  <si>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</si>
  <si>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</si>
  <si>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</si>
  <si>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</si>
  <si>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</si>
  <si>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</si>
  <si>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</si>
  <si>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</si>
  <si>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</si>
  <si>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</si>
  <si>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</si>
  <si>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</si>
  <si>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</si>
  <si>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</si>
  <si>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</si>
  <si>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</si>
  <si>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</si>
  <si>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</si>
  <si>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</si>
  <si>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</si>
  <si>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</si>
  <si>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</si>
  <si>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</si>
  <si>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</si>
  <si>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</si>
  <si>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</si>
  <si>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</si>
  <si>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</si>
  <si>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</si>
  <si>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</si>
  <si>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</si>
  <si>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</si>
  <si>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</si>
  <si>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</si>
  <si>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</si>
  <si>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</si>
  <si>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</si>
  <si>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</si>
  <si>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</si>
  <si>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</si>
  <si>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</si>
  <si>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</si>
  <si>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</si>
  <si>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</si>
  <si>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</si>
  <si>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</si>
  <si>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</si>
  <si>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</si>
  <si>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</si>
  <si>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</si>
  <si>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</si>
  <si>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</si>
  <si>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</si>
  <si>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</si>
  <si>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</si>
  <si>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</si>
  <si>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</si>
  <si>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</si>
  <si>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</si>
  <si>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</si>
  <si>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</si>
  <si>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</si>
  <si>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</si>
  <si>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</si>
  <si>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</si>
  <si>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</si>
  <si>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</si>
  <si>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</si>
  <si>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</si>
  <si>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</si>
  <si>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</si>
  <si>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</si>
  <si>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</si>
  <si>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</si>
  <si>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</si>
  <si>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</si>
  <si>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</si>
  <si>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</si>
  <si>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</si>
  <si>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</si>
  <si>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</si>
  <si>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</si>
  <si>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</si>
  <si>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</si>
  <si>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</si>
  <si>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</si>
  <si>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</si>
  <si>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</si>
  <si>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</si>
  <si>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</si>
  <si>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</si>
  <si>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</si>
  <si>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</si>
  <si>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</si>
  <si>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</si>
  <si>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</si>
  <si>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</si>
  <si>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</si>
  <si>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</si>
  <si>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</si>
  <si>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</si>
  <si>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</si>
  <si>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</si>
  <si>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</si>
  <si>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</si>
  <si>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</si>
  <si>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</si>
  <si>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</si>
  <si>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</si>
  <si>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</si>
  <si>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</si>
  <si>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</si>
  <si>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</si>
  <si>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</si>
  <si>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</si>
  <si>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</si>
  <si>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</si>
  <si>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</si>
  <si>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</si>
  <si>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</si>
  <si>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</si>
  <si>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</si>
  <si>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</si>
  <si>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</si>
  <si>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</si>
  <si>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</si>
  <si>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</si>
  <si>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</si>
  <si>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</si>
  <si>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</si>
  <si>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</si>
  <si>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</si>
  <si>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</si>
  <si>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</si>
  <si>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</si>
  <si>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</si>
  <si>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</si>
  <si>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</si>
  <si>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</si>
  <si>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</si>
  <si>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</si>
  <si>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</si>
  <si>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</si>
  <si>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</si>
  <si>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</si>
  <si>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</si>
  <si>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</si>
  <si>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</si>
  <si>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</si>
  <si>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</si>
  <si>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</si>
  <si>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</si>
  <si>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</si>
  <si>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</si>
  <si>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</si>
  <si>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</si>
  <si>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</si>
  <si>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</si>
  <si>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</si>
  <si>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</si>
  <si>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</si>
  <si>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</si>
  <si>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</si>
  <si>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</si>
  <si>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</si>
  <si>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</si>
  <si>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</si>
  <si>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</si>
  <si>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</si>
  <si>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</si>
  <si>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</si>
  <si>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</si>
  <si>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</si>
  <si>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</si>
  <si>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</si>
  <si>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</si>
  <si>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</si>
  <si>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</si>
  <si>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</si>
  <si>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</si>
  <si>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</si>
  <si>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</si>
  <si>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</si>
  <si>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</si>
  <si>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</si>
  <si>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</si>
  <si>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</si>
  <si>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</si>
  <si>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</si>
  <si>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</si>
  <si>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</si>
  <si>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</si>
  <si>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</si>
  <si>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</si>
  <si>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</si>
  <si>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</si>
  <si>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</si>
  <si>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</si>
  <si>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</si>
  <si>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</si>
  <si>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</si>
  <si>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</si>
  <si>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</si>
  <si>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</si>
  <si>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</si>
  <si>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</si>
  <si>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</si>
  <si>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</si>
  <si>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</si>
  <si>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</si>
  <si>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</si>
  <si>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</si>
  <si>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</si>
  <si>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</si>
  <si>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</si>
  <si>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</si>
  <si>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</si>
  <si>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</si>
  <si>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</si>
  <si>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</si>
  <si>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</si>
  <si>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</si>
  <si>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</si>
  <si>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</si>
  <si>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</si>
  <si>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</si>
  <si>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</si>
  <si>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</si>
  <si>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</si>
  <si>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</si>
  <si>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</si>
  <si>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</si>
  <si>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</si>
  <si>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</si>
  <si>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</si>
  <si>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</si>
  <si>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</si>
  <si>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</si>
  <si>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</si>
  <si>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</si>
  <si>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</si>
  <si>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</si>
  <si>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</si>
  <si>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</si>
  <si>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</si>
  <si>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</si>
  <si>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</si>
  <si>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</si>
  <si>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</si>
  <si>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</si>
  <si>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</si>
  <si>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</si>
  <si>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</si>
  <si>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</si>
  <si>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</si>
  <si>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</si>
  <si>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</si>
  <si>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</si>
  <si>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</si>
  <si>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</si>
  <si>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</si>
  <si>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</si>
  <si>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</si>
  <si>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</si>
  <si>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</si>
  <si>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</si>
  <si>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</si>
  <si>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</si>
  <si>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</si>
  <si>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</si>
  <si>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</si>
  <si>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</si>
  <si>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</si>
  <si>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</si>
  <si>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</si>
  <si>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</si>
  <si>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</si>
  <si>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</si>
  <si>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</si>
  <si>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</si>
  <si>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</si>
  <si>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</si>
  <si>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</si>
  <si>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</si>
  <si>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</si>
  <si>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</si>
  <si>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</si>
  <si>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</si>
  <si>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</si>
  <si>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</si>
  <si>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</si>
  <si>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</si>
  <si>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</si>
  <si>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</si>
  <si>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</si>
  <si>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</si>
  <si>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</si>
  <si>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</si>
  <si>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</si>
  <si>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</si>
  <si>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</si>
  <si>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</si>
  <si>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</si>
  <si>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</si>
  <si>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</si>
  <si>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</si>
  <si>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</si>
  <si>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</si>
  <si>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</si>
  <si>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</si>
  <si>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</si>
  <si>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</si>
  <si>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</si>
  <si>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</si>
  <si>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</si>
  <si>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</si>
  <si>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</si>
  <si>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</si>
  <si>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</si>
  <si>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</si>
  <si>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</si>
  <si>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</si>
  <si>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</si>
  <si>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</si>
  <si>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</si>
  <si>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</si>
  <si>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</si>
  <si>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</si>
  <si>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</si>
  <si>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</si>
  <si>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</si>
  <si>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</si>
  <si>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</si>
  <si>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</si>
  <si>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</si>
  <si>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</si>
  <si>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</si>
  <si>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</si>
  <si>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</si>
  <si>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</si>
  <si>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</si>
  <si>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</si>
  <si>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</si>
  <si>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</si>
  <si>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</si>
  <si>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</si>
  <si>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</si>
  <si>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</si>
  <si>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</si>
  <si>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</si>
  <si>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</si>
  <si>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</si>
  <si>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</si>
  <si>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</si>
  <si>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</si>
  <si>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</si>
  <si>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</si>
  <si>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</si>
  <si>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</si>
  <si>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</si>
  <si>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</si>
  <si>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</si>
  <si>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</si>
  <si>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</si>
  <si>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</si>
  <si>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</si>
  <si>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</si>
  <si>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</si>
  <si>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</si>
  <si>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</si>
  <si>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</si>
  <si>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</si>
  <si>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</si>
  <si>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</si>
  <si>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</si>
  <si>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</si>
  <si>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</si>
  <si>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</si>
  <si>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</si>
  <si>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</si>
  <si>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</si>
  <si>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</si>
  <si>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</si>
  <si>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</si>
  <si>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</si>
  <si>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</si>
  <si>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</si>
  <si>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</si>
  <si>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</si>
  <si>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</si>
  <si>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</si>
  <si>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</si>
  <si>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</si>
  <si>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</si>
  <si>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</si>
  <si>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</si>
  <si>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</si>
  <si>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</si>
  <si>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</si>
  <si>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</si>
  <si>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</si>
  <si>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</si>
  <si>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</si>
  <si>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</si>
  <si>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</si>
  <si>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</si>
  <si>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</si>
  <si>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</si>
  <si>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</si>
  <si>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</si>
  <si>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</si>
  <si>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</si>
  <si>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</si>
  <si>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</si>
  <si>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</si>
  <si>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</si>
  <si>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</si>
  <si>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</si>
  <si>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</si>
  <si>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</si>
  <si>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</si>
  <si>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</si>
  <si>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</si>
  <si>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</si>
  <si>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</si>
  <si>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</si>
  <si>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</si>
  <si>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</si>
  <si>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</si>
  <si>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</si>
  <si>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</si>
  <si>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</si>
  <si>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</si>
  <si>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</si>
  <si>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</si>
  <si>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</si>
  <si>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</si>
  <si>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</si>
  <si>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</si>
  <si>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</si>
  <si>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</si>
  <si>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</si>
  <si>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</si>
  <si>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</si>
  <si>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</si>
  <si>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</si>
  <si>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</si>
  <si>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</si>
  <si>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</si>
  <si>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</si>
  <si>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</si>
  <si>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</si>
  <si>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</si>
  <si>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</si>
  <si>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</si>
  <si>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</si>
  <si>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</si>
  <si>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</si>
  <si>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</si>
  <si>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</si>
  <si>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</si>
  <si>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</si>
  <si>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</si>
  <si>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</si>
  <si>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</si>
  <si>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</si>
  <si>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</si>
  <si>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</si>
  <si>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</si>
  <si>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</si>
  <si>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</si>
  <si>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</si>
  <si>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</si>
  <si>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</si>
  <si>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</si>
  <si>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</si>
  <si>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</si>
  <si>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</si>
  <si>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</si>
  <si>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</si>
  <si>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</si>
  <si>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</si>
  <si>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</si>
  <si>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</si>
  <si>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</si>
  <si>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</si>
  <si>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</si>
  <si>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</si>
  <si>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</si>
  <si>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</si>
  <si>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</si>
  <si>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</si>
  <si>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</si>
  <si>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</si>
  <si>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</si>
  <si>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</si>
  <si>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</si>
  <si>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</si>
  <si>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</si>
  <si>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</si>
  <si>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</si>
  <si>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</si>
  <si>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</si>
  <si>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</si>
  <si>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</si>
  <si>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</si>
  <si>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</si>
  <si>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</si>
  <si>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</si>
  <si>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</si>
  <si>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</si>
  <si>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</si>
  <si>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</si>
  <si>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</si>
  <si>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</si>
  <si>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</si>
  <si>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</si>
  <si>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</si>
  <si>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</si>
  <si>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</si>
  <si>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</si>
  <si>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</si>
  <si>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</si>
  <si>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</si>
  <si>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</si>
  <si>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</si>
  <si>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</si>
  <si>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</si>
  <si>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</si>
  <si>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</si>
  <si>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</si>
  <si>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</si>
  <si>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</si>
  <si>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</si>
  <si>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</si>
  <si>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</si>
  <si>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</si>
  <si>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</si>
  <si>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</si>
  <si>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</si>
  <si>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</si>
  <si>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</si>
  <si>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</si>
  <si>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</si>
  <si>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</si>
  <si>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</si>
  <si>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</si>
  <si>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</si>
  <si>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</si>
  <si>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</si>
  <si>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</si>
  <si>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</si>
  <si>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</si>
  <si>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</si>
  <si>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</si>
  <si>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</si>
  <si>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</si>
  <si>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</si>
  <si>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</si>
  <si>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</si>
  <si>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</si>
  <si>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</si>
  <si>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</si>
  <si>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</si>
  <si>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</si>
  <si>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</si>
  <si>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</si>
  <si>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</si>
  <si>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</si>
  <si>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</si>
  <si>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</si>
  <si>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</si>
  <si>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</si>
  <si>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</si>
  <si>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</si>
  <si>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</si>
  <si>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</si>
  <si>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</si>
  <si>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</si>
  <si>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</si>
  <si>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</si>
  <si>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</si>
  <si>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</si>
  <si>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</si>
  <si>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</si>
  <si>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</si>
  <si>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</si>
  <si>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</si>
  <si>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</si>
  <si>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</si>
  <si>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</si>
  <si>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</si>
  <si>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</si>
  <si>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</si>
  <si>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</si>
  <si>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</si>
  <si>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</si>
  <si>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</si>
  <si>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</si>
  <si>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</si>
  <si>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</si>
  <si>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</si>
  <si>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</si>
  <si>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</si>
  <si>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</si>
  <si>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</si>
  <si>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</si>
  <si>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</si>
  <si>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</si>
  <si>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</si>
  <si>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</si>
  <si>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</si>
  <si>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</si>
  <si>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</si>
  <si>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</si>
  <si>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</si>
  <si>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</si>
  <si>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</si>
  <si>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</si>
  <si>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</si>
  <si>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</si>
  <si>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</si>
  <si>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</si>
  <si>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</si>
  <si>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</si>
  <si>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</si>
  <si>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</si>
  <si>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</si>
  <si>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</si>
  <si>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</si>
  <si>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</si>
  <si>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</si>
  <si>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</si>
  <si>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</si>
  <si>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</si>
  <si>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</si>
  <si>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</si>
  <si>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</si>
  <si>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</si>
  <si>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</si>
  <si>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</si>
  <si>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</si>
  <si>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</si>
  <si>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</si>
  <si>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</si>
  <si>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</si>
  <si>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</si>
  <si>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</si>
  <si>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</si>
  <si>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</si>
  <si>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</si>
  <si>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</si>
  <si>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</si>
  <si>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</si>
  <si>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</si>
  <si>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</si>
  <si>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</si>
  <si>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</si>
  <si>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</si>
  <si>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</si>
  <si>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</si>
  <si>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</si>
  <si>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</si>
  <si>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</si>
  <si>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</si>
  <si>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</si>
  <si>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</si>
  <si>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</si>
  <si>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</si>
  <si>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</si>
  <si>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</si>
  <si>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</si>
  <si>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</si>
  <si>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</si>
  <si>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</si>
  <si>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</si>
  <si>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</si>
  <si>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</si>
  <si>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</si>
  <si>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</si>
  <si>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</si>
  <si>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</si>
  <si>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</si>
  <si>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</si>
  <si>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</si>
  <si>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</si>
  <si>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</si>
  <si>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</si>
  <si>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</si>
  <si>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</si>
  <si>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</si>
  <si>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</si>
  <si>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</si>
  <si>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</si>
  <si>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</si>
  <si>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</si>
  <si>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</si>
  <si>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</si>
  <si>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</si>
  <si>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</si>
  <si>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</si>
  <si>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</si>
  <si>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</si>
  <si>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</si>
  <si>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</si>
  <si>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</si>
  <si>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</si>
  <si>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</si>
  <si>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</si>
  <si>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</si>
  <si>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</si>
  <si>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</si>
  <si>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</si>
  <si>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</si>
  <si>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</si>
  <si>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</si>
  <si>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</si>
  <si>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</si>
  <si>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</si>
  <si>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</si>
  <si>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</si>
  <si>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</si>
  <si>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</si>
  <si>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</si>
  <si>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</si>
  <si>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</si>
  <si>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</si>
  <si>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</si>
  <si>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</si>
  <si>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</si>
  <si>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</si>
  <si>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</si>
  <si>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</si>
  <si>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</si>
  <si>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</si>
  <si>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</si>
  <si>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</si>
  <si>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</si>
  <si>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</si>
  <si>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</si>
  <si>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</si>
  <si>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</si>
  <si>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</si>
  <si>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</si>
  <si>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</si>
  <si>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</si>
  <si>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</si>
  <si>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</si>
  <si>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</si>
  <si>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</si>
  <si>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</si>
  <si>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</si>
  <si>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</si>
  <si>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</si>
  <si>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</si>
  <si>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</si>
  <si>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</si>
  <si>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</si>
  <si>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</si>
  <si>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</si>
  <si>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</si>
  <si>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</si>
  <si>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</si>
  <si>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</si>
  <si>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</si>
  <si>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</si>
  <si>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</si>
  <si>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</si>
  <si>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</si>
  <si>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</si>
  <si>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</si>
  <si>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</si>
  <si>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</si>
  <si>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</si>
  <si>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</si>
  <si>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</si>
  <si>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</si>
  <si>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</si>
  <si>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</si>
  <si>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</si>
  <si>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</si>
  <si>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</si>
  <si>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</si>
  <si>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</si>
  <si>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</si>
  <si>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</si>
  <si>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</si>
  <si>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</si>
  <si>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</si>
  <si>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</si>
  <si>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</si>
  <si>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</si>
  <si>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</si>
  <si>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</si>
  <si>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</si>
  <si>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</si>
  <si>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</si>
  <si>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</si>
  <si>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</si>
  <si>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</si>
  <si>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</si>
  <si>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</si>
  <si>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</si>
  <si>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</si>
  <si>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</si>
  <si>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</si>
  <si>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</si>
  <si>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</si>
  <si>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</si>
  <si>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</si>
  <si>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</si>
  <si>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</si>
  <si>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</si>
  <si>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</si>
  <si>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</si>
  <si>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</si>
  <si>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</si>
  <si>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</si>
  <si>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</si>
  <si>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</si>
  <si>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</si>
  <si>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</si>
  <si>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</si>
  <si>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</si>
  <si>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</si>
  <si>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</si>
  <si>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</si>
  <si>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</si>
  <si>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</si>
  <si>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</si>
  <si>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</si>
  <si>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</si>
  <si>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</si>
  <si>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</si>
  <si>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</si>
  <si>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</si>
  <si>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</si>
  <si>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</si>
  <si>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</si>
  <si>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</si>
  <si>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</si>
  <si>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</si>
  <si>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</si>
  <si>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</si>
  <si>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</si>
  <si>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</si>
  <si>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</si>
  <si>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</si>
  <si>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</si>
  <si>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</si>
  <si>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</si>
  <si>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</si>
  <si>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</si>
  <si>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</si>
  <si>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</si>
  <si>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</si>
  <si>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</si>
  <si>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</si>
  <si>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</si>
  <si>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</si>
  <si>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</si>
  <si>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</si>
  <si>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</si>
  <si>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</si>
  <si>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</si>
  <si>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</si>
  <si>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</si>
  <si>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</si>
  <si>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</si>
  <si>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</si>
  <si>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</si>
  <si>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</si>
  <si>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</si>
  <si>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</si>
  <si>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</si>
  <si>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</si>
  <si>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</si>
  <si>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</si>
  <si>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</si>
  <si>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</si>
  <si>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</si>
  <si>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</si>
  <si>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</si>
  <si>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</si>
  <si>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</si>
  <si>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</si>
  <si>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</si>
  <si>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</si>
  <si>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</si>
  <si>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</si>
  <si>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</si>
  <si>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</si>
  <si>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</si>
  <si>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</si>
  <si>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</si>
  <si>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</si>
  <si>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</si>
  <si>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</si>
  <si>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</si>
  <si>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</si>
  <si>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</si>
  <si>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</si>
  <si>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</si>
  <si>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</si>
  <si>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</si>
  <si>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</si>
  <si>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</si>
  <si>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</si>
  <si>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</si>
  <si>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</si>
  <si>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</si>
  <si>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</si>
  <si>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</si>
  <si>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</si>
  <si>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</si>
  <si>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</si>
  <si>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</si>
  <si>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</si>
  <si>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</si>
  <si>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</si>
  <si>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</si>
  <si>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</si>
  <si>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</si>
  <si>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</si>
  <si>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</si>
  <si>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</si>
  <si>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</si>
  <si>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</si>
  <si>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</si>
  <si>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</si>
  <si>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</si>
  <si>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</si>
  <si>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</si>
  <si>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</si>
  <si>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</si>
  <si>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</si>
  <si>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</si>
  <si>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</si>
  <si>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</si>
  <si>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</si>
  <si>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</si>
  <si>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</si>
  <si>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</si>
  <si>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</si>
  <si>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</si>
  <si>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</si>
  <si>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</si>
  <si>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</si>
  <si>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</si>
  <si>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</si>
  <si>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</si>
  <si>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</si>
  <si>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</si>
  <si>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</si>
  <si>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</si>
  <si>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</si>
  <si>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</si>
  <si>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</si>
  <si>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</si>
  <si>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</si>
  <si>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</si>
  <si>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</si>
  <si>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</si>
  <si>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</si>
  <si>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</si>
  <si>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</si>
  <si>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</si>
  <si>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</si>
  <si>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</si>
  <si>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</si>
  <si>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</si>
  <si>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</si>
  <si>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</si>
  <si>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</si>
  <si>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</si>
  <si>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</si>
  <si>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</si>
  <si>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</si>
  <si>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</si>
  <si>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</si>
  <si>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</si>
  <si>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</si>
  <si>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</si>
  <si>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</si>
  <si>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</si>
  <si>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</si>
  <si>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</si>
  <si>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</si>
  <si>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</si>
  <si>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</si>
  <si>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</si>
  <si>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</si>
  <si>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</si>
  <si>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</si>
  <si>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</si>
  <si>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</si>
  <si>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</si>
  <si>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</si>
  <si>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</si>
  <si>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</si>
  <si>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</si>
  <si>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</si>
  <si>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</si>
  <si>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</si>
  <si>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</si>
  <si>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</si>
  <si>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</si>
  <si>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</si>
  <si>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</si>
  <si>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</si>
  <si>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</si>
  <si>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</si>
  <si>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</si>
  <si>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</si>
  <si>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</si>
  <si>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</si>
  <si>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</si>
  <si>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</si>
  <si>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</si>
  <si>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</si>
  <si>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</si>
  <si>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</si>
  <si>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</si>
  <si>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</si>
  <si>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</si>
  <si>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</si>
  <si>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</si>
  <si>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</si>
  <si>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</si>
  <si>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</si>
  <si>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</si>
  <si>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</si>
  <si>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</si>
  <si>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</si>
  <si>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</si>
  <si>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</si>
  <si>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</si>
  <si>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</si>
  <si>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</si>
  <si>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</si>
  <si>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</si>
  <si>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</si>
  <si>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</si>
  <si>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</si>
  <si>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</si>
  <si>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</si>
  <si>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</si>
  <si>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</si>
  <si>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</si>
  <si>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</si>
  <si>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</si>
  <si>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</si>
  <si>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</si>
  <si>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</si>
  <si>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</si>
  <si>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</si>
  <si>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</si>
  <si>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</si>
  <si>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</si>
  <si>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</si>
  <si>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</si>
  <si>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</si>
  <si>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</si>
  <si>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</si>
  <si>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</si>
  <si>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</si>
  <si>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</si>
  <si>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</si>
  <si>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</si>
  <si>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</si>
  <si>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</si>
  <si>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</si>
  <si>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</si>
  <si>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</si>
  <si>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</si>
  <si>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</si>
  <si>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</si>
  <si>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</si>
  <si>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</si>
  <si>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</si>
  <si>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</si>
  <si>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</si>
  <si>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</si>
  <si>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</si>
  <si>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</si>
  <si>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</si>
  <si>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</si>
  <si>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</si>
  <si>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</si>
  <si>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</si>
  <si>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</si>
  <si>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</si>
  <si>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</si>
  <si>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</si>
  <si>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</si>
  <si>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</si>
  <si>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</si>
  <si>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</si>
  <si>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</si>
  <si>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</si>
  <si>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</si>
  <si>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</si>
  <si>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</si>
  <si>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</si>
  <si>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</si>
  <si>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</si>
  <si>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</si>
  <si>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</si>
  <si>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</si>
  <si>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</si>
  <si>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</si>
  <si>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</si>
  <si>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</si>
  <si>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</si>
  <si>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</si>
  <si>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</si>
  <si>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</si>
  <si>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</si>
  <si>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</si>
  <si>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</si>
  <si>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</si>
  <si>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</si>
  <si>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</si>
  <si>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</si>
  <si>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</si>
  <si>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</si>
  <si>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</si>
  <si>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</si>
  <si>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</si>
  <si>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</si>
  <si>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</si>
  <si>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</si>
  <si>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</si>
  <si>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</si>
  <si>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</si>
  <si>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</si>
  <si>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</si>
  <si>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</si>
  <si>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</si>
  <si>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</si>
  <si>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</si>
  <si>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</si>
  <si>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</si>
  <si>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</si>
  <si>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</si>
  <si>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</si>
  <si>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</si>
  <si>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</si>
  <si>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</si>
  <si>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</si>
  <si>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</si>
  <si>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</si>
  <si>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</si>
  <si>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</si>
  <si>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</si>
  <si>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</si>
  <si>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</si>
  <si>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</si>
  <si>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</si>
  <si>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</si>
  <si>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</si>
  <si>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</si>
  <si>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</si>
  <si>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</si>
  <si>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</si>
  <si>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</si>
  <si>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</si>
  <si>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</si>
  <si>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</si>
  <si>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</si>
  <si>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</si>
  <si>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</si>
  <si>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</si>
  <si>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</si>
  <si>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</si>
  <si>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</si>
  <si>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</si>
  <si>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</si>
  <si>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</si>
  <si>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</si>
  <si>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</si>
  <si>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</si>
  <si>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</si>
  <si>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</si>
  <si>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</si>
  <si>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</si>
  <si>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</si>
  <si>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</si>
  <si>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</si>
  <si>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</si>
  <si>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</si>
  <si>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</si>
  <si>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</si>
  <si>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</si>
  <si>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</si>
  <si>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</si>
  <si>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</si>
  <si>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</si>
  <si>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</si>
  <si>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</si>
  <si>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</si>
  <si>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</si>
  <si>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</si>
  <si>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</si>
  <si>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</si>
  <si>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</si>
  <si>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</si>
  <si>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</si>
  <si>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</si>
  <si>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</si>
  <si>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</si>
  <si>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</si>
  <si>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</si>
  <si>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</si>
  <si>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</si>
  <si>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</si>
  <si>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</si>
  <si>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</si>
  <si>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</si>
  <si>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</si>
  <si>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</si>
  <si>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</si>
  <si>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</si>
  <si>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</si>
  <si>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</si>
  <si>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</si>
  <si>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</si>
  <si>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</si>
  <si>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</si>
  <si>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</si>
  <si>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</si>
  <si>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</si>
  <si>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</si>
  <si>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</si>
  <si>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</si>
  <si>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</si>
  <si>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</si>
  <si>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</si>
  <si>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</si>
  <si>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</si>
  <si>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</si>
  <si>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</si>
  <si>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</si>
  <si>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</si>
  <si>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</si>
  <si>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</si>
  <si>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</si>
  <si>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</si>
  <si>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</si>
  <si>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</si>
  <si>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</si>
  <si>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</si>
  <si>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</si>
  <si>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</si>
  <si>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</si>
  <si>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</si>
  <si>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</si>
  <si>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</si>
  <si>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</si>
  <si>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</si>
  <si>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</si>
  <si>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</si>
  <si>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</si>
  <si>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</si>
  <si>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</si>
  <si>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</si>
  <si>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</si>
  <si>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</si>
  <si>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</si>
  <si>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</si>
  <si>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</si>
  <si>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</si>
  <si>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</si>
  <si>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</si>
  <si>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</si>
  <si>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</si>
  <si>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</si>
  <si>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</si>
  <si>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</si>
  <si>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</si>
  <si>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</si>
  <si>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</si>
  <si>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</si>
  <si>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</si>
  <si>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</si>
  <si>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</si>
  <si>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</si>
  <si>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</si>
  <si>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</si>
  <si>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</si>
  <si>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</si>
  <si>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</si>
  <si>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</si>
  <si>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</si>
  <si>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</si>
  <si>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</si>
  <si>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</si>
  <si>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</si>
  <si>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</si>
  <si>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</si>
  <si>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</si>
  <si>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</si>
  <si>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</si>
  <si>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</si>
  <si>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</si>
  <si>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</si>
  <si>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</si>
  <si>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</si>
  <si>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</si>
  <si>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</si>
  <si>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</si>
  <si>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</si>
  <si>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</si>
  <si>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</si>
  <si>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</si>
  <si>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</si>
  <si>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</si>
  <si>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</si>
  <si>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</si>
  <si>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</si>
  <si>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</si>
  <si>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</si>
  <si>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</si>
  <si>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</si>
  <si>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</si>
  <si>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</si>
  <si>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</si>
  <si>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</si>
  <si>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</si>
  <si>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</si>
  <si>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</si>
  <si>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</si>
  <si>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</si>
  <si>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</si>
  <si>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</si>
  <si>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</si>
  <si>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</si>
  <si>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</si>
  <si>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</si>
  <si>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</si>
  <si>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</si>
  <si>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</si>
  <si>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</si>
  <si>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</si>
  <si>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</si>
  <si>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</si>
  <si>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</si>
  <si>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</si>
  <si>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</si>
  <si>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</si>
  <si>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</si>
  <si>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</si>
  <si>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</si>
  <si>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</si>
  <si>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</si>
  <si>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</si>
  <si>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</si>
  <si>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</si>
  <si>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</si>
  <si>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</si>
  <si>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</si>
  <si>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</si>
  <si>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</si>
  <si>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</si>
  <si>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</si>
  <si>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</si>
  <si>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</si>
  <si>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</si>
  <si>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</si>
  <si>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</si>
  <si>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</si>
  <si>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</si>
  <si>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</si>
  <si>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</si>
  <si>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</si>
  <si>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</si>
  <si>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</si>
  <si>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</si>
  <si>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</si>
  <si>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</si>
  <si>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</si>
  <si>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</si>
  <si>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</si>
  <si>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</si>
  <si>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</si>
  <si>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</si>
  <si>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</si>
  <si>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</si>
  <si>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</si>
  <si>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</si>
  <si>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</si>
  <si>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</si>
  <si>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</si>
  <si>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</si>
  <si>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</si>
  <si>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</si>
  <si>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</si>
  <si>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</si>
  <si>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</si>
  <si>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</si>
  <si>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</si>
  <si>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</si>
  <si>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</si>
  <si>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</si>
  <si>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</si>
  <si>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</si>
  <si>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</si>
  <si>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</si>
  <si>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</si>
  <si>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</si>
  <si>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</si>
  <si>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</si>
  <si>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</si>
  <si>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</si>
  <si>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</si>
  <si>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</si>
  <si>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</si>
  <si>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</si>
  <si>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</si>
  <si>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</si>
  <si>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</si>
  <si>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</si>
  <si>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</si>
  <si>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</si>
  <si>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</si>
  <si>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</si>
  <si>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</si>
  <si>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</si>
  <si>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</si>
  <si>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</si>
  <si>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</si>
  <si>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</si>
  <si>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</si>
  <si>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</si>
  <si>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</si>
  <si>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</si>
  <si>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</si>
  <si>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</si>
  <si>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</si>
  <si>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</si>
  <si>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</si>
  <si>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</si>
  <si>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</si>
  <si>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</si>
  <si>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</si>
  <si>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</si>
  <si>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</si>
  <si>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</si>
  <si>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</si>
  <si>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</si>
  <si>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</si>
  <si>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</si>
  <si>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</si>
  <si>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</si>
  <si>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</si>
  <si>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</si>
  <si>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</si>
  <si>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</si>
  <si>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</si>
  <si>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</si>
  <si>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</si>
  <si>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</si>
  <si>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</si>
  <si>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</si>
  <si>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</si>
  <si>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</si>
  <si>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</si>
  <si>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</si>
  <si>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</si>
  <si>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</si>
  <si>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</si>
  <si>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</si>
  <si>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</si>
  <si>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</si>
  <si>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</si>
  <si>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</si>
  <si>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</si>
  <si>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</si>
  <si>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</si>
  <si>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</si>
  <si>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</si>
  <si>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</si>
  <si>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</si>
  <si>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</si>
  <si>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</si>
  <si>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</si>
  <si>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</si>
  <si>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</si>
  <si>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</si>
  <si>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</si>
  <si>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</si>
  <si>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</si>
  <si>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</si>
  <si>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</si>
  <si>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</si>
  <si>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</si>
  <si>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</si>
  <si>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</si>
  <si>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</si>
  <si>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</si>
  <si>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</si>
  <si>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</si>
  <si>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</si>
  <si>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</si>
  <si>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</si>
  <si>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</si>
  <si>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</si>
  <si>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</si>
  <si>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</si>
  <si>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</si>
  <si>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</si>
  <si>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</si>
  <si>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</si>
  <si>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</si>
  <si>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</si>
  <si>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</si>
  <si>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</si>
  <si>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</si>
  <si>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</si>
  <si>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</si>
  <si>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</si>
  <si>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</si>
  <si>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</si>
  <si>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</si>
  <si>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</si>
  <si>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</si>
  <si>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</si>
  <si>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</si>
  <si>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</si>
  <si>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</si>
  <si>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</si>
  <si>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</si>
  <si>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</si>
  <si>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</si>
  <si>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</si>
  <si>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</si>
  <si>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</si>
  <si>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</si>
  <si>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</si>
  <si>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</si>
  <si>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</si>
  <si>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</si>
  <si>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</si>
  <si>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</si>
  <si>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</si>
  <si>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</si>
  <si>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</si>
  <si>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</si>
  <si>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</si>
  <si>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</si>
  <si>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</si>
  <si>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</si>
  <si>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</si>
  <si>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</si>
  <si>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</si>
  <si>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</si>
  <si>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</si>
  <si>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</si>
  <si>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</si>
  <si>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</si>
  <si>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</si>
  <si>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</si>
  <si>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</si>
  <si>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</si>
  <si>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</si>
  <si>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</si>
  <si>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</si>
  <si>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</si>
  <si>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</si>
  <si>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</si>
  <si>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</si>
  <si>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</si>
  <si>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</si>
  <si>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</si>
  <si>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</si>
  <si>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</si>
  <si>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</si>
  <si>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</si>
  <si>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</si>
  <si>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</si>
  <si>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</si>
  <si>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</si>
  <si>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</si>
  <si>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</si>
  <si>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</si>
  <si>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</si>
  <si>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</si>
  <si>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</si>
  <si>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</si>
  <si>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</si>
  <si>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</si>
  <si>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</si>
  <si>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</si>
  <si>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</si>
  <si>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</si>
  <si>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</si>
  <si>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</si>
  <si>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</si>
  <si>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</si>
  <si>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</si>
  <si>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</si>
  <si>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</si>
  <si>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</si>
  <si>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</si>
  <si>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</si>
  <si>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</si>
  <si>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</si>
  <si>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</si>
  <si>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</si>
  <si>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</si>
  <si>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</si>
  <si>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</si>
  <si>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</si>
  <si>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</si>
  <si>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</si>
  <si>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</si>
  <si>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</si>
  <si>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</si>
  <si>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</si>
  <si>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</si>
  <si>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</si>
  <si>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</si>
  <si>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</si>
  <si>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</si>
  <si>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</si>
  <si>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</si>
  <si>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</si>
  <si>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</si>
  <si>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</si>
  <si>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</si>
  <si>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</si>
  <si>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</si>
  <si>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</si>
  <si>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</si>
  <si>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</si>
  <si>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</si>
  <si>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</si>
  <si>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</si>
  <si>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</si>
  <si>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</si>
  <si>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</si>
  <si>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</si>
  <si>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</si>
  <si>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</si>
  <si>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</si>
  <si>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</si>
  <si>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</si>
  <si>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</si>
  <si>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</si>
  <si>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</si>
  <si>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</si>
  <si>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</si>
  <si>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</si>
  <si>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</si>
  <si>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</si>
  <si>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</si>
  <si>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</si>
  <si>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</si>
  <si>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</si>
  <si>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</si>
  <si>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</si>
  <si>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</si>
  <si>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</si>
  <si>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</si>
  <si>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</si>
  <si>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</si>
  <si>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</si>
  <si>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</si>
  <si>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</si>
  <si>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</si>
  <si>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</si>
  <si>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</si>
  <si>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</si>
  <si>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</si>
  <si>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</si>
  <si>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</si>
  <si>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</si>
  <si>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</si>
  <si>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</si>
  <si>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</si>
  <si>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</si>
  <si>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</si>
  <si>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</si>
  <si>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</si>
  <si>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</si>
  <si>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</si>
  <si>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</si>
  <si>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</si>
  <si>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</si>
  <si>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</si>
  <si>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</si>
  <si>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</si>
  <si>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</si>
  <si>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</si>
  <si>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</si>
  <si>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</si>
  <si>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</si>
  <si>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</si>
  <si>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</si>
  <si>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</si>
  <si>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</si>
  <si>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</si>
  <si>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</si>
  <si>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</si>
  <si>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</si>
  <si>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</si>
  <si>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</si>
  <si>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</si>
  <si>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</si>
  <si>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</si>
  <si>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</si>
  <si>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</si>
  <si>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</si>
  <si>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</si>
  <si>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</si>
  <si>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</si>
  <si>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</si>
  <si>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</si>
  <si>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</si>
  <si>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</si>
  <si>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</si>
  <si>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</si>
  <si>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</si>
  <si>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</si>
  <si>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</si>
  <si>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</si>
  <si>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</si>
  <si>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</si>
  <si>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</si>
  <si>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</si>
  <si>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</si>
  <si>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</si>
  <si>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</si>
  <si>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</si>
  <si>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</si>
  <si>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</si>
  <si>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</si>
  <si>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</si>
  <si>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</si>
  <si>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</si>
  <si>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</si>
  <si>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</si>
  <si>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</si>
  <si>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</si>
  <si>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</si>
  <si>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</si>
  <si>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</si>
  <si>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</si>
  <si>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</si>
  <si>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</si>
  <si>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</si>
  <si>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</si>
  <si>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</si>
  <si>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</si>
  <si>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</si>
  <si>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</si>
  <si>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</si>
  <si>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</si>
  <si>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</si>
  <si>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</si>
  <si>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</si>
  <si>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</si>
  <si>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</si>
  <si>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</si>
  <si>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</si>
  <si>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</si>
  <si>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</si>
  <si>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</si>
  <si>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</si>
  <si>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</si>
  <si>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</si>
  <si>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</si>
  <si>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</si>
  <si>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</si>
  <si>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</si>
  <si>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</si>
  <si>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</si>
  <si>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</si>
  <si>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</si>
  <si>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</si>
  <si>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</si>
  <si>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</si>
  <si>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</si>
  <si>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</si>
  <si>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</si>
  <si>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</si>
  <si>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</si>
  <si>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</si>
  <si>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</si>
  <si>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</si>
  <si>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</si>
  <si>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</si>
  <si>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</si>
  <si>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</si>
  <si>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</si>
  <si>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</si>
  <si>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</si>
  <si>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</si>
  <si>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</si>
  <si>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</si>
  <si>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</si>
  <si>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</si>
  <si>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</si>
  <si>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</si>
  <si>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</si>
  <si>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</si>
  <si>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</si>
  <si>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</si>
  <si>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</si>
  <si>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</si>
  <si>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</si>
  <si>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</si>
  <si>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</si>
  <si>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</si>
  <si>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</si>
  <si>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</si>
  <si>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</si>
  <si>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</si>
  <si>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</si>
  <si>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</si>
  <si>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</si>
  <si>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</si>
  <si>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</si>
  <si>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</si>
  <si>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</si>
  <si>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</si>
  <si>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</si>
  <si>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</si>
  <si>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</si>
  <si>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</si>
  <si>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</si>
  <si>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</si>
  <si>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</si>
  <si>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</si>
  <si>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</si>
  <si>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</si>
  <si>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</si>
  <si>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</si>
  <si>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</si>
  <si>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</si>
  <si>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</si>
  <si>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</si>
  <si>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</si>
  <si>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</si>
  <si>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</si>
  <si>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</si>
  <si>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</si>
  <si>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</si>
  <si>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</si>
  <si>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</si>
  <si>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</si>
  <si>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</si>
  <si>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</si>
  <si>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</si>
  <si>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</si>
  <si>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</si>
  <si>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</si>
  <si>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</si>
  <si>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</si>
  <si>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</si>
  <si>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</si>
  <si>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</si>
  <si>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</si>
  <si>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</si>
  <si>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</si>
  <si>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</si>
  <si>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</si>
  <si>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</si>
  <si>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</si>
  <si>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</si>
  <si>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</si>
  <si>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</si>
  <si>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</si>
  <si>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</si>
  <si>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</si>
  <si>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</si>
  <si>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</si>
  <si>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</si>
  <si>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</si>
  <si>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</si>
  <si>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</si>
  <si>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</si>
  <si>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</si>
  <si>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</si>
  <si>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</si>
  <si>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</si>
  <si>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</si>
  <si>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</si>
  <si>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</si>
  <si>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</si>
  <si>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</si>
  <si>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</si>
  <si>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</si>
  <si>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</si>
  <si>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</si>
  <si>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</si>
  <si>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</si>
  <si>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</si>
  <si>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</si>
  <si>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</si>
  <si>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</si>
  <si>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</si>
  <si>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</si>
  <si>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</si>
  <si>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</si>
  <si>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</si>
  <si>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</si>
  <si>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</si>
  <si>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</si>
  <si>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</si>
  <si>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</si>
  <si>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</si>
  <si>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</si>
  <si>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</si>
  <si>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</si>
  <si>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</si>
  <si>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</si>
  <si>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</si>
  <si>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</si>
  <si>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</si>
  <si>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</si>
  <si>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</si>
  <si>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</si>
  <si>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</si>
  <si>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</si>
  <si>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</si>
  <si>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</si>
  <si>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</si>
  <si>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</si>
  <si>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</si>
  <si>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</si>
  <si>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</si>
  <si>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</si>
  <si>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</si>
  <si>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</si>
  <si>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</si>
  <si>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</si>
  <si>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</si>
  <si>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</si>
  <si>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</si>
  <si>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</si>
  <si>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</si>
  <si>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</si>
  <si>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</si>
  <si>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</si>
  <si>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</si>
  <si>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</si>
  <si>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</si>
  <si>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</si>
  <si>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</si>
  <si>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</si>
  <si>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</si>
  <si>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</si>
  <si>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</si>
  <si>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</si>
  <si>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</si>
  <si>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</si>
  <si>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</si>
  <si>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</si>
  <si>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</si>
  <si>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</si>
  <si>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</si>
  <si>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</si>
  <si>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</si>
  <si>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</si>
  <si>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</si>
  <si>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</si>
  <si>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</si>
  <si>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</si>
  <si>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</si>
  <si>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</si>
  <si>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</si>
  <si>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</si>
  <si>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</si>
  <si>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</si>
  <si>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</si>
  <si>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</si>
  <si>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</si>
  <si>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</si>
  <si>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</si>
  <si>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</si>
  <si>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</si>
  <si>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</si>
  <si>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</si>
  <si>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</si>
  <si>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</si>
  <si>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</si>
  <si>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</si>
  <si>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</si>
  <si>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</si>
  <si>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</si>
  <si>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</si>
  <si>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</si>
  <si>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</si>
  <si>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</si>
  <si>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</si>
  <si>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</si>
  <si>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</si>
  <si>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</si>
  <si>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</si>
  <si>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</si>
  <si>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</si>
  <si>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</si>
  <si>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</si>
  <si>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</si>
  <si>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</si>
  <si>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</si>
  <si>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</si>
  <si>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</si>
  <si>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</si>
  <si>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</si>
  <si>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</si>
  <si>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</si>
  <si>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</si>
  <si>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</si>
  <si>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</si>
  <si>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</si>
  <si>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</si>
  <si>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</si>
  <si>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</si>
  <si>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</si>
  <si>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</si>
  <si>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</si>
  <si>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</si>
  <si>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</si>
  <si>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</si>
  <si>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</si>
  <si>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</si>
  <si>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</si>
  <si>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</si>
  <si>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</si>
  <si>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</si>
  <si>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</si>
  <si>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</si>
  <si>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</si>
  <si>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</si>
  <si>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</si>
  <si>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</si>
  <si>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</si>
  <si>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</si>
  <si>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</si>
  <si>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</si>
  <si>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</si>
  <si>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</si>
  <si>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</si>
  <si>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</si>
  <si>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</si>
  <si>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</si>
  <si>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</si>
  <si>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</si>
  <si>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</si>
  <si>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</si>
  <si>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</si>
  <si>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</si>
  <si>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</si>
  <si>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</si>
  <si>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</si>
  <si>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</si>
  <si>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</si>
  <si>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</si>
  <si>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</si>
  <si>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</si>
  <si>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</si>
  <si>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</si>
  <si>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</si>
  <si>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</si>
  <si>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</si>
  <si>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</si>
  <si>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</si>
  <si>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</si>
  <si>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</si>
  <si>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</si>
  <si>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</si>
  <si>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</si>
  <si>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</si>
  <si>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</si>
  <si>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</si>
  <si>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</si>
  <si>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</si>
  <si>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</si>
  <si>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</si>
  <si>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</si>
  <si>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</si>
  <si>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</si>
  <si>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</si>
  <si>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</si>
  <si>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</si>
  <si>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</si>
  <si>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</si>
  <si>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</si>
  <si>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</si>
  <si>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</si>
  <si>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</si>
  <si>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</si>
  <si>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</si>
  <si>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</si>
  <si>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</si>
  <si>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</si>
  <si>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</si>
  <si>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</si>
  <si>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</si>
  <si>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</si>
  <si>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</si>
  <si>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</si>
  <si>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</si>
  <si>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</si>
  <si>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</si>
  <si>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</si>
  <si>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</si>
  <si>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</si>
  <si>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</si>
  <si>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</si>
  <si>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</si>
  <si>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</si>
  <si>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</si>
  <si>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</si>
  <si>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</si>
  <si>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</si>
  <si>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</si>
  <si>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</si>
  <si>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</si>
  <si>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</si>
  <si>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</si>
  <si>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</si>
  <si>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</si>
  <si>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</si>
  <si>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</si>
  <si>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</si>
  <si>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</si>
  <si>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</si>
  <si>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</si>
  <si>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</si>
  <si>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</si>
  <si>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</si>
  <si>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</si>
  <si>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</si>
  <si>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</si>
  <si>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</si>
  <si>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</si>
  <si>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</si>
  <si>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</si>
  <si>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</si>
  <si>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</si>
  <si>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</si>
  <si>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</si>
  <si>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</si>
  <si>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</si>
  <si>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</si>
  <si>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</si>
  <si>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</si>
  <si>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</si>
  <si>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</si>
  <si>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</si>
  <si>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</si>
  <si>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</si>
  <si>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</si>
  <si>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</si>
  <si>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</si>
  <si>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</si>
  <si>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</si>
  <si>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</si>
  <si>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</si>
  <si>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</si>
  <si>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</si>
  <si>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</si>
  <si>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</si>
  <si>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</si>
  <si>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</si>
  <si>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</si>
  <si>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</si>
  <si>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</si>
  <si>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</si>
  <si>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</si>
  <si>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</si>
  <si>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</si>
  <si>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</si>
  <si>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</si>
  <si>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</si>
  <si>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</si>
  <si>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</si>
  <si>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</si>
  <si>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</si>
  <si>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</si>
  <si>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</si>
  <si>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</si>
  <si>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</si>
  <si>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</si>
  <si>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</si>
  <si>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</si>
  <si>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</si>
  <si>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</si>
  <si>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</si>
  <si>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</si>
  <si>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</si>
  <si>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</si>
  <si>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</si>
  <si>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</si>
  <si>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</si>
  <si>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</si>
  <si>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</si>
  <si>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</si>
  <si>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</si>
  <si>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</si>
  <si>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</si>
  <si>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</si>
  <si>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</si>
  <si>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</si>
  <si>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</si>
  <si>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</si>
  <si>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</si>
  <si>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</si>
  <si>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</si>
  <si>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</si>
  <si>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</si>
  <si>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</si>
  <si>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</si>
  <si>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</si>
  <si>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</si>
  <si>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</si>
  <si>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</si>
  <si>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</si>
  <si>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</si>
  <si>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</si>
  <si>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</si>
  <si>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</si>
  <si>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</si>
  <si>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</si>
  <si>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</si>
  <si>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</si>
  <si>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</si>
  <si>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</si>
  <si>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</si>
  <si>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</si>
  <si>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</si>
  <si>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</si>
  <si>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</si>
  <si>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</si>
  <si>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</si>
  <si>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</si>
  <si>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</si>
  <si>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</si>
  <si>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</si>
  <si>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</si>
  <si>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</si>
  <si>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</si>
  <si>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</si>
  <si>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</si>
  <si>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</si>
  <si>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</si>
  <si>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</si>
  <si>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</si>
  <si>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</si>
  <si>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</si>
  <si>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</si>
  <si>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</si>
  <si>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</si>
  <si>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</si>
  <si>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</si>
  <si>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</si>
  <si>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</si>
  <si>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</si>
  <si>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</si>
  <si>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</si>
  <si>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</si>
  <si>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</si>
  <si>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</si>
  <si>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</si>
  <si>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</si>
  <si>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</si>
  <si>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</si>
  <si>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</si>
  <si>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</si>
  <si>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</si>
  <si>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</si>
  <si>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</si>
  <si>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</si>
  <si>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</si>
  <si>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</si>
  <si>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</si>
  <si>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</si>
  <si>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</si>
  <si>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</si>
  <si>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</si>
  <si>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</si>
  <si>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</si>
  <si>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</si>
  <si>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</si>
  <si>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</si>
  <si>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</si>
  <si>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</si>
  <si>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</si>
  <si>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</si>
  <si>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</si>
  <si>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</si>
  <si>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</si>
  <si>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</si>
  <si>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</si>
  <si>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</si>
  <si>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</si>
  <si>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</si>
  <si>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</si>
  <si>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</si>
  <si>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</si>
  <si>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</si>
  <si>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</si>
  <si>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</si>
  <si>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</si>
  <si>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</si>
  <si>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</si>
  <si>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</si>
  <si>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</si>
  <si>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</si>
  <si>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</si>
  <si>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</si>
  <si>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</si>
  <si>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</si>
  <si>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</si>
  <si>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</si>
  <si>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</si>
  <si>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</si>
  <si>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</si>
  <si>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</si>
  <si>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</si>
  <si>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</si>
  <si>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</si>
  <si>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</si>
  <si>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</si>
  <si>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</si>
  <si>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</si>
  <si>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</si>
  <si>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</si>
  <si>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</si>
  <si>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</si>
  <si>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</si>
  <si>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</si>
  <si>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</si>
  <si>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</si>
  <si>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</si>
  <si>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</si>
  <si>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</si>
  <si>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</si>
  <si>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</si>
  <si>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</si>
  <si>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</si>
  <si>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</si>
  <si>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</si>
  <si>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</si>
  <si>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</si>
  <si>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</si>
  <si>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</si>
  <si>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</si>
  <si>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</si>
  <si>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</si>
  <si>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</si>
  <si>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</si>
  <si>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</si>
  <si>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</si>
  <si>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</si>
  <si>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</si>
  <si>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</si>
  <si>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</si>
  <si>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</si>
  <si>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</si>
  <si>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</si>
  <si>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</si>
  <si>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</si>
  <si>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</si>
  <si>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</si>
  <si>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</si>
  <si>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</si>
  <si>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</si>
  <si>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</si>
  <si>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</si>
  <si>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</si>
  <si>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</si>
  <si>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</si>
  <si>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</si>
  <si>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</si>
  <si>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</si>
  <si>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</si>
  <si>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</si>
  <si>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</si>
  <si>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</si>
  <si>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</si>
  <si>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</si>
  <si>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</si>
  <si>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</si>
  <si>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</si>
  <si>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</si>
  <si>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</si>
  <si>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</si>
  <si>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</si>
  <si>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</si>
  <si>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</si>
  <si>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</si>
  <si>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</si>
  <si>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</si>
  <si>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</si>
  <si>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</si>
  <si>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</si>
  <si>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</si>
  <si>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</si>
  <si>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</si>
  <si>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</si>
  <si>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</si>
  <si>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</si>
  <si>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</si>
  <si>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</si>
  <si>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</si>
  <si>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</si>
  <si>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</si>
  <si>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</si>
  <si>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</si>
  <si>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</si>
  <si>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</si>
  <si>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</si>
  <si>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</si>
  <si>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</si>
  <si>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</si>
  <si>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</si>
  <si>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</si>
  <si>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</si>
  <si>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</si>
  <si>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</si>
  <si>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</si>
  <si>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</si>
  <si>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</si>
  <si>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</si>
  <si>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</si>
  <si>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</si>
  <si>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</si>
  <si>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</si>
  <si>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</si>
  <si>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</si>
  <si>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</si>
  <si>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</si>
  <si>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</si>
  <si>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</si>
  <si>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</si>
  <si>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</si>
  <si>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</si>
  <si>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</si>
  <si>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</si>
  <si>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</si>
  <si>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</si>
  <si>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</si>
  <si>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</si>
  <si>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</si>
  <si>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</si>
  <si>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</si>
  <si>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</si>
  <si>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</si>
  <si>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</si>
  <si>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</si>
  <si>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</si>
  <si>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</si>
  <si>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</si>
  <si>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</si>
  <si>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</si>
  <si>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</si>
  <si>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</si>
  <si>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</si>
  <si>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</si>
  <si>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</si>
  <si>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</si>
  <si>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</si>
  <si>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</si>
  <si>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</si>
  <si>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</si>
  <si>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</si>
  <si>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</si>
  <si>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</si>
  <si>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</si>
  <si>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</si>
  <si>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</si>
  <si>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</si>
  <si>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</si>
  <si>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</si>
  <si>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</si>
  <si>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</si>
  <si>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</si>
  <si>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</si>
  <si>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</si>
  <si>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</si>
  <si>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</si>
  <si>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</si>
  <si>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</si>
  <si>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</si>
  <si>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</si>
  <si>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</si>
  <si>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</si>
  <si>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</si>
  <si>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</si>
  <si>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</si>
  <si>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</si>
  <si>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</si>
  <si>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</si>
  <si>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</si>
  <si>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</si>
  <si>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</si>
  <si>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</si>
  <si>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</si>
  <si>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</si>
  <si>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</si>
  <si>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</si>
  <si>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</si>
  <si>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</si>
  <si>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</si>
  <si>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</si>
  <si>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</si>
  <si>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</si>
  <si>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</si>
  <si>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</si>
  <si>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</si>
  <si>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</si>
  <si>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</si>
  <si>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</si>
  <si>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</si>
  <si>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</si>
  <si>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</si>
  <si>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</si>
  <si>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</si>
  <si>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</si>
  <si>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</si>
  <si>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</si>
  <si>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</si>
  <si>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</si>
  <si>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</si>
  <si>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</si>
  <si>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</si>
  <si>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</si>
  <si>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</si>
  <si>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</si>
  <si>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</si>
  <si>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</si>
  <si>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</si>
  <si>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</si>
  <si>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</si>
  <si>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</si>
  <si>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</si>
  <si>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</si>
  <si>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</si>
  <si>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</si>
  <si>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</si>
  <si>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</si>
  <si>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</si>
  <si>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</si>
  <si>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</si>
  <si>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</si>
  <si>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</si>
  <si>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</si>
  <si>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</si>
  <si>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</si>
  <si>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</si>
  <si>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</si>
  <si>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</si>
  <si>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</si>
  <si>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</si>
  <si>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</si>
  <si>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</si>
  <si>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</si>
  <si>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</si>
  <si>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</si>
  <si>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</si>
  <si>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</si>
  <si>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</si>
  <si>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</si>
  <si>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</si>
  <si>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</si>
  <si>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</si>
  <si>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</si>
  <si>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</si>
  <si>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</si>
  <si>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</si>
  <si>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</si>
  <si>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</si>
  <si>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</si>
  <si>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</si>
  <si>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</si>
  <si>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</si>
  <si>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</si>
  <si>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</si>
  <si>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</si>
  <si>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</si>
  <si>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</si>
  <si>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</si>
  <si>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</si>
  <si>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</si>
  <si>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</si>
  <si>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</si>
  <si>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</si>
  <si>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</si>
  <si>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</si>
  <si>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</si>
  <si>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</si>
  <si>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</si>
  <si>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</si>
  <si>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</si>
  <si>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</si>
  <si>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</si>
  <si>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</si>
  <si>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</si>
  <si>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</si>
  <si>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</si>
  <si>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</si>
  <si>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</si>
  <si>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</si>
  <si>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</si>
  <si>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</si>
  <si>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</si>
  <si>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</si>
  <si>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</si>
  <si>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</si>
  <si>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</si>
  <si>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</si>
  <si>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</si>
  <si>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</si>
  <si>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</si>
  <si>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</si>
  <si>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</si>
  <si>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</si>
  <si>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</si>
  <si>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</si>
  <si>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</si>
  <si>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</si>
  <si>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</si>
  <si>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</si>
  <si>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</si>
  <si>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</si>
  <si>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</si>
  <si>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</si>
  <si>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</si>
  <si>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</si>
  <si>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</si>
  <si>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</si>
  <si>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</si>
  <si>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</si>
  <si>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</si>
  <si>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</si>
  <si>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</si>
  <si>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</si>
  <si>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</si>
  <si>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</si>
  <si>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</si>
  <si>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</si>
  <si>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</si>
  <si>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</si>
  <si>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</si>
  <si>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</si>
  <si>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</si>
  <si>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</si>
  <si>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</si>
  <si>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</si>
  <si>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</si>
  <si>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</si>
  <si>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</si>
  <si>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</si>
  <si>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</si>
  <si>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</si>
  <si>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</si>
  <si>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</si>
  <si>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</si>
  <si>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</si>
  <si>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</si>
  <si>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</si>
  <si>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</si>
  <si>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</si>
  <si>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</si>
  <si>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</si>
  <si>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</si>
  <si>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</si>
  <si>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</si>
  <si>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</si>
  <si>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</si>
  <si>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</si>
  <si>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</si>
  <si>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</si>
  <si>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</si>
  <si>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</si>
  <si>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</si>
  <si>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</si>
  <si>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</si>
  <si>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</si>
  <si>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</si>
  <si>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</si>
  <si>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</si>
  <si>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</si>
  <si>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</si>
  <si>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</si>
  <si>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</si>
  <si>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</si>
  <si>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</si>
  <si>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</si>
  <si>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</si>
  <si>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</si>
  <si>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</si>
  <si>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</si>
  <si>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</si>
  <si>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</si>
  <si>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</si>
  <si>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</si>
  <si>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</si>
  <si>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</si>
  <si>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</si>
  <si>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</si>
  <si>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</si>
  <si>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</si>
  <si>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</si>
  <si>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</si>
  <si>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</si>
  <si>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</si>
  <si>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</si>
  <si>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</si>
  <si>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</si>
  <si>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</si>
  <si>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</si>
  <si>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</si>
  <si>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</si>
  <si>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</si>
  <si>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</si>
  <si>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</si>
  <si>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</si>
  <si>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</si>
  <si>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</si>
  <si>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</si>
  <si>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</si>
  <si>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</si>
  <si>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</si>
  <si>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</si>
  <si>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</si>
  <si>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</si>
  <si>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</si>
  <si>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</si>
  <si>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</si>
  <si>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</si>
  <si>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</si>
  <si>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</si>
  <si>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</si>
  <si>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</si>
  <si>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</si>
  <si>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</si>
  <si>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</si>
  <si>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</si>
  <si>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</si>
  <si>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</si>
  <si>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</si>
  <si>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</si>
  <si>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</si>
  <si>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</si>
  <si>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</si>
  <si>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</si>
  <si>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</si>
  <si>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</si>
  <si>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</si>
  <si>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</si>
  <si>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</si>
  <si>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</si>
  <si>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</si>
  <si>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</si>
  <si>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</si>
  <si>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</si>
  <si>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</si>
  <si>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</si>
  <si>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</si>
  <si>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</si>
  <si>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</si>
  <si>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</si>
  <si>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</si>
  <si>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</si>
  <si>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</si>
  <si>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</si>
  <si>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</si>
  <si>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</si>
  <si>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</si>
  <si>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</si>
  <si>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</si>
  <si>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</si>
  <si>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</si>
  <si>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</si>
  <si>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</si>
  <si>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</si>
  <si>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</si>
  <si>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</si>
  <si>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</si>
  <si>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</si>
  <si>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</si>
  <si>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</si>
  <si>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</si>
  <si>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</si>
  <si>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</si>
  <si>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</si>
  <si>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</si>
  <si>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</si>
  <si>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</si>
  <si>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</si>
  <si>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</si>
  <si>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</si>
  <si>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</si>
  <si>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</si>
  <si>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</si>
  <si>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</si>
  <si>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</si>
  <si>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</si>
  <si>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</si>
  <si>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</si>
  <si>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</si>
  <si>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</si>
  <si>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</si>
  <si>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</si>
  <si>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</si>
  <si>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</si>
  <si>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</si>
  <si>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</si>
  <si>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</si>
  <si>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</si>
  <si>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</si>
  <si>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</si>
  <si>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</si>
  <si>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</si>
  <si>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</si>
  <si>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</si>
  <si>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</si>
  <si>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</si>
  <si>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</si>
  <si>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</si>
  <si>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</si>
  <si>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</si>
  <si>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</si>
  <si>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</si>
  <si>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</si>
  <si>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</si>
  <si>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</si>
  <si>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</si>
  <si>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</si>
  <si>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</si>
  <si>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</si>
  <si>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</si>
  <si>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</si>
  <si>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</si>
  <si>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</si>
  <si>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</si>
  <si>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</si>
  <si>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</si>
  <si>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</si>
  <si>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</si>
  <si>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</si>
  <si>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</si>
  <si>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</si>
  <si>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</si>
  <si>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</si>
  <si>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</si>
  <si>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</si>
  <si>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</si>
  <si>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</si>
  <si>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</si>
  <si>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</si>
  <si>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</si>
  <si>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</si>
  <si>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</si>
  <si>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</si>
  <si>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</si>
  <si>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</si>
  <si>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</si>
  <si>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</si>
  <si>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</si>
  <si>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</si>
  <si>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</si>
  <si>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</si>
  <si>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</si>
  <si>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</si>
  <si>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</si>
  <si>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</si>
  <si>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</si>
  <si>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</si>
  <si>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</si>
  <si>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</si>
  <si>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</si>
  <si>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</si>
  <si>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</si>
  <si>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</si>
  <si>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</si>
  <si>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</si>
  <si>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</si>
  <si>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</si>
  <si>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</si>
  <si>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</si>
  <si>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</si>
  <si>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</si>
  <si>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</si>
  <si>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</si>
  <si>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</si>
  <si>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</si>
  <si>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</si>
  <si>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</si>
  <si>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</si>
  <si>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</si>
  <si>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</si>
  <si>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</si>
  <si>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</si>
  <si>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</si>
  <si>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</si>
  <si>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</si>
  <si>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</si>
  <si>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</si>
  <si>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</si>
  <si>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</si>
  <si>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</si>
  <si>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</si>
  <si>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</si>
  <si>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</si>
  <si>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</si>
  <si>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</si>
  <si>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</si>
  <si>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</si>
  <si>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</si>
  <si>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</si>
  <si>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</si>
  <si>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</si>
  <si>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</si>
  <si>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</si>
  <si>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</si>
  <si>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</si>
  <si>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</si>
  <si>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</si>
  <si>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</si>
  <si>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</si>
  <si>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</si>
  <si>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</si>
  <si>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</si>
  <si>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</si>
  <si>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</si>
  <si>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</si>
  <si>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</si>
  <si>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</si>
  <si>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</si>
  <si>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</si>
  <si>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</si>
  <si>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</si>
  <si>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</si>
  <si>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</si>
  <si>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</si>
  <si>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</si>
  <si>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</si>
  <si>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</si>
  <si>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</si>
  <si>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</si>
  <si>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</si>
  <si>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</si>
  <si>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</si>
  <si>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</si>
  <si>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</si>
  <si>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</si>
  <si>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</si>
  <si>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</si>
  <si>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</si>
  <si>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</si>
  <si>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</si>
  <si>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</si>
  <si>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</si>
  <si>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</si>
  <si>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</si>
  <si>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</si>
  <si>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</si>
  <si>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</si>
  <si>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</si>
  <si>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</si>
  <si>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</si>
  <si>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</si>
  <si>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</si>
  <si>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</si>
  <si>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</si>
  <si>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</si>
  <si>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</si>
  <si>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</si>
  <si>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</si>
  <si>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</si>
  <si>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</si>
  <si>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</si>
  <si>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</si>
  <si>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</si>
  <si>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</si>
  <si>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</si>
  <si>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</si>
  <si>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</si>
  <si>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</si>
  <si>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</si>
  <si>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</si>
  <si>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</si>
  <si>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</si>
  <si>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</si>
  <si>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</si>
  <si>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</si>
  <si>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</si>
  <si>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</si>
  <si>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</si>
  <si>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</si>
  <si>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</si>
  <si>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</si>
  <si>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</si>
  <si>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</si>
  <si>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</si>
  <si>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</si>
  <si>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</si>
  <si>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</si>
  <si>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</si>
  <si>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</si>
  <si>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</si>
  <si>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</si>
  <si>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</si>
  <si>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</si>
  <si>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</si>
  <si>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</si>
  <si>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</si>
  <si>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</si>
  <si>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</si>
  <si>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</si>
  <si>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</si>
  <si>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</si>
  <si>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</si>
  <si>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</si>
  <si>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</si>
  <si>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</si>
  <si>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</si>
  <si>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</si>
  <si>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</si>
  <si>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</si>
  <si>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</si>
  <si>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</si>
  <si>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</si>
  <si>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</si>
  <si>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</si>
  <si>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</si>
  <si>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</si>
  <si>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</si>
  <si>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</si>
  <si>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</si>
  <si>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</si>
  <si>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</si>
  <si>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</si>
  <si>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</si>
  <si>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</si>
  <si>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</si>
  <si>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</si>
  <si>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</si>
  <si>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</si>
  <si>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</si>
  <si>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</si>
  <si>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</si>
  <si>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</si>
  <si>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</si>
  <si>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</si>
  <si>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</si>
  <si>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</si>
  <si>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</si>
  <si>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</si>
  <si>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</si>
  <si>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</si>
  <si>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</si>
  <si>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</si>
  <si>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</si>
  <si>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</si>
  <si>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</si>
  <si>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</si>
  <si>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</si>
  <si>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</si>
  <si>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</si>
  <si>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</si>
  <si>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</si>
  <si>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</si>
  <si>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</si>
  <si>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</si>
  <si>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</si>
  <si>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</si>
  <si>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</si>
  <si>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</si>
  <si>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</si>
  <si>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</si>
  <si>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</si>
  <si>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</si>
  <si>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</si>
  <si>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</si>
  <si>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</si>
  <si>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</si>
  <si>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</si>
  <si>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</si>
  <si>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</si>
  <si>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</si>
  <si>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</si>
  <si>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</si>
  <si>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</si>
  <si>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</si>
  <si>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</si>
  <si>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</si>
  <si>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</si>
  <si>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</si>
  <si>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</si>
  <si>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</si>
  <si>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</si>
  <si>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</si>
  <si>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</si>
  <si>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</si>
  <si>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</si>
  <si>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</si>
  <si>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</si>
  <si>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</si>
  <si>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</si>
  <si>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</si>
  <si>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</si>
  <si>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</si>
  <si>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</si>
  <si>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</si>
  <si>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</si>
  <si>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</si>
  <si>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</si>
  <si>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</si>
  <si>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</si>
  <si>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</si>
  <si>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</si>
  <si>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</si>
  <si>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</si>
  <si>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</si>
  <si>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</si>
  <si>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</si>
  <si>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</si>
  <si>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</si>
  <si>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</si>
  <si>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</si>
  <si>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</si>
  <si>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</si>
  <si>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</si>
  <si>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</si>
  <si>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</si>
  <si>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</si>
  <si>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</si>
  <si>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</si>
  <si>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</si>
  <si>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</si>
  <si>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</si>
  <si>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</si>
  <si>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</si>
  <si>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</si>
  <si>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</si>
  <si>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</si>
  <si>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</si>
  <si>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</si>
  <si>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</si>
  <si>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</si>
  <si>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</si>
  <si>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</si>
  <si>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</si>
  <si>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</si>
  <si>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</si>
  <si>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</si>
  <si>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</si>
  <si>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</si>
  <si>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</si>
  <si>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</si>
  <si>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</si>
  <si>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</si>
  <si>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</si>
  <si>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</si>
  <si>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</si>
  <si>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</si>
  <si>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</si>
  <si>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</si>
  <si>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</si>
  <si>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</si>
  <si>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</si>
  <si>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</si>
  <si>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</si>
  <si>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</si>
  <si>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</si>
  <si>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</si>
  <si>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</si>
  <si>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</si>
  <si>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</si>
  <si>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</si>
  <si>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</si>
  <si>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</si>
  <si>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</si>
  <si>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</si>
  <si>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</si>
  <si>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</si>
  <si>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</si>
  <si>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</si>
  <si>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</si>
  <si>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</si>
  <si>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</si>
  <si>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</si>
  <si>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</si>
  <si>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</si>
  <si>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</si>
  <si>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</si>
  <si>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</si>
  <si>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</si>
  <si>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</si>
  <si>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</si>
  <si>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</si>
  <si>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</si>
  <si>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</si>
  <si>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</si>
  <si>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</si>
  <si>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</si>
  <si>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</si>
  <si>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</si>
  <si>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</si>
  <si>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</si>
  <si>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</si>
  <si>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</si>
  <si>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</si>
  <si>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</si>
  <si>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</si>
  <si>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</si>
  <si>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</si>
  <si>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</si>
  <si>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</si>
  <si>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</si>
  <si>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</si>
  <si>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</si>
  <si>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</si>
  <si>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</si>
  <si>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</si>
  <si>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</si>
  <si>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</si>
  <si>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</si>
  <si>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</si>
  <si>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</si>
  <si>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</si>
  <si>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</si>
  <si>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</si>
  <si>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</si>
  <si>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</si>
  <si>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</si>
  <si>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</si>
  <si>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</si>
  <si>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</si>
  <si>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</si>
  <si>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</si>
  <si>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</si>
  <si>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</si>
  <si>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</si>
  <si>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</si>
  <si>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</si>
  <si>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</si>
  <si>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</si>
  <si>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</si>
  <si>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</si>
  <si>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</si>
  <si>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</si>
  <si>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</si>
  <si>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</si>
  <si>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</si>
  <si>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</si>
  <si>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</si>
  <si>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</si>
  <si>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</si>
  <si>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</si>
  <si>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</si>
  <si>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</si>
  <si>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</si>
  <si>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</si>
  <si>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</si>
  <si>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</si>
  <si>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</si>
  <si>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</si>
  <si>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</si>
  <si>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</si>
  <si>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</si>
  <si>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</si>
  <si>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</si>
  <si>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</si>
  <si>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</si>
  <si>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</si>
  <si>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</si>
  <si>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</si>
  <si>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</si>
  <si>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</si>
  <si>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</si>
  <si>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</si>
  <si>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</si>
  <si>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</si>
  <si>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</si>
  <si>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</si>
  <si>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</si>
  <si>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</si>
  <si>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</si>
  <si>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</si>
  <si>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</si>
  <si>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</si>
  <si>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</si>
  <si>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</si>
  <si>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</si>
  <si>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</si>
  <si>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</si>
  <si>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</si>
  <si>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</si>
  <si>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</si>
  <si>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</si>
  <si>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</si>
  <si>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</si>
  <si>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</si>
  <si>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</si>
  <si>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</si>
  <si>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</si>
  <si>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</si>
  <si>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</si>
  <si>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</si>
  <si>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</si>
  <si>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</si>
  <si>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</si>
  <si>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</si>
  <si>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</si>
  <si>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</si>
  <si>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</si>
  <si>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</si>
  <si>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</si>
  <si>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</si>
  <si>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</si>
  <si>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</si>
  <si>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</si>
  <si>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</si>
  <si>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</si>
  <si>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</si>
  <si>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</si>
  <si>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</si>
  <si>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</si>
  <si>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</si>
  <si>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</si>
  <si>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</si>
  <si>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</si>
  <si>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</si>
  <si>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</si>
  <si>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</si>
  <si>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</si>
  <si>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</si>
  <si>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</si>
  <si>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</si>
  <si>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</si>
  <si>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</si>
  <si>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</si>
  <si>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</si>
  <si>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</si>
  <si>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</si>
  <si>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</si>
  <si>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</si>
  <si>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</si>
  <si>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</si>
  <si>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</si>
  <si>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</si>
  <si>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</si>
  <si>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</si>
  <si>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</si>
  <si>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</si>
  <si>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</si>
  <si>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</si>
  <si>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</si>
  <si>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</si>
  <si>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</si>
  <si>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</si>
  <si>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</si>
  <si>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</si>
  <si>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</si>
  <si>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</si>
  <si>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</si>
  <si>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</si>
  <si>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</si>
  <si>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</si>
  <si>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</si>
  <si>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</si>
  <si>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</si>
  <si>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</si>
  <si>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</si>
  <si>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</si>
  <si>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</si>
  <si>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</si>
  <si>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</si>
  <si>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</si>
  <si>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</si>
  <si>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</si>
  <si>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</si>
  <si>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</si>
  <si>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</si>
  <si>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</si>
  <si>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</si>
  <si>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</si>
  <si>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</si>
  <si>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</si>
  <si>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</si>
  <si>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</si>
  <si>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</si>
  <si>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</si>
  <si>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</si>
  <si>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</si>
  <si>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</si>
  <si>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</si>
  <si>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</si>
  <si>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</si>
  <si>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</si>
  <si>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</si>
  <si>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</si>
  <si>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</si>
  <si>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</si>
  <si>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</si>
  <si>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</si>
  <si>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</si>
  <si>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</si>
  <si>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</si>
  <si>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</si>
  <si>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</si>
  <si>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</si>
  <si>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</si>
  <si>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</si>
  <si>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</si>
  <si>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</si>
  <si>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</si>
  <si>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</si>
  <si>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</si>
  <si>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</si>
  <si>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</si>
  <si>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</si>
  <si>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</si>
  <si>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</si>
  <si>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</si>
  <si>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</si>
  <si>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</si>
  <si>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</si>
  <si>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</si>
  <si>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</si>
  <si>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</si>
  <si>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</si>
  <si>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</si>
  <si>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</si>
  <si>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</si>
  <si>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</si>
  <si>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</si>
  <si>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</si>
  <si>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</si>
  <si>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</si>
  <si>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</si>
  <si>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</si>
  <si>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</si>
  <si>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</si>
  <si>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</si>
  <si>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</si>
  <si>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</si>
  <si>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</si>
  <si>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</si>
  <si>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</si>
  <si>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</si>
  <si>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</si>
  <si>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</si>
  <si>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</si>
  <si>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</si>
  <si>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</si>
  <si>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</si>
  <si>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</si>
  <si>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</si>
  <si>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</si>
  <si>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</si>
  <si>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</si>
  <si>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</si>
  <si>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</si>
  <si>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</si>
  <si>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</si>
  <si>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</si>
  <si>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</si>
  <si>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</si>
  <si>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</si>
  <si>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</si>
  <si>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</si>
  <si>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</si>
  <si>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</si>
  <si>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</si>
  <si>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</si>
  <si>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</si>
  <si>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</si>
  <si>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</si>
  <si>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</si>
  <si>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</si>
  <si>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</si>
  <si>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</si>
  <si>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</si>
  <si>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</si>
  <si>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</si>
  <si>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</si>
  <si>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</si>
  <si>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</si>
  <si>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</si>
  <si>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</si>
  <si>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</si>
  <si>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</si>
  <si>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</si>
  <si>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</si>
  <si>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</si>
  <si>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</si>
  <si>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</si>
  <si>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</si>
  <si>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</si>
  <si>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</si>
  <si>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</si>
  <si>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</si>
  <si>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</si>
  <si>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</si>
  <si>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</si>
  <si>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</si>
  <si>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</si>
  <si>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</si>
  <si>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</si>
  <si>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</si>
  <si>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</si>
  <si>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</si>
  <si>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</si>
  <si>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</si>
  <si>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</si>
  <si>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</si>
  <si>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</si>
  <si>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</si>
  <si>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</si>
  <si>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</si>
  <si>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</si>
  <si>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</si>
  <si>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</si>
  <si>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</si>
  <si>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</si>
  <si>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</si>
  <si>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</si>
  <si>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</si>
  <si>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</si>
  <si>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</si>
  <si>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</si>
  <si>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</si>
  <si>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</si>
  <si>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</si>
  <si>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</si>
  <si>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</si>
  <si>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</si>
  <si>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</si>
  <si>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</si>
  <si>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</si>
  <si>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</si>
  <si>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</si>
  <si>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</si>
  <si>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</si>
  <si>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</si>
  <si>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</si>
  <si>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</si>
  <si>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</si>
  <si>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</si>
  <si>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</si>
  <si>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</si>
  <si>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</si>
  <si>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</si>
  <si>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</si>
  <si>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</si>
  <si>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</si>
  <si>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</si>
  <si>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</si>
  <si>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</si>
  <si>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</si>
  <si>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</si>
  <si>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</si>
  <si>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</si>
  <si>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</si>
  <si>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</si>
  <si>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</si>
  <si>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</si>
  <si>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</si>
  <si>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</si>
  <si>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</si>
  <si>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</si>
  <si>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</si>
  <si>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</si>
  <si>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</si>
  <si>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</si>
  <si>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</si>
  <si>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</si>
  <si>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</si>
  <si>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</si>
  <si>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</si>
  <si>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</si>
  <si>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</si>
  <si>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</si>
  <si>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</si>
  <si>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</si>
  <si>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</si>
  <si>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</si>
  <si>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</si>
  <si>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</si>
  <si>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</si>
  <si>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</si>
  <si>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</si>
  <si>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</si>
  <si>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</si>
  <si>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</si>
  <si>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</si>
  <si>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</si>
  <si>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</si>
  <si>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</si>
  <si>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</si>
  <si>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</si>
  <si>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</si>
  <si>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</si>
  <si>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</si>
  <si>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</si>
  <si>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</si>
  <si>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</si>
  <si>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</si>
  <si>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</si>
  <si>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</si>
  <si>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</si>
  <si>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</si>
  <si>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</si>
  <si>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</si>
  <si>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</si>
  <si>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</si>
  <si>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</si>
  <si>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</si>
  <si>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</si>
  <si>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</si>
  <si>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</si>
  <si>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</si>
  <si>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</si>
  <si>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</si>
  <si>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</si>
  <si>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</si>
  <si>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</si>
  <si>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</si>
  <si>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</si>
  <si>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</si>
  <si>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</si>
  <si>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</si>
  <si>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</si>
  <si>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</si>
  <si>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</si>
  <si>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</si>
  <si>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</si>
  <si>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</si>
  <si>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</si>
  <si>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</si>
  <si>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</si>
  <si>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</si>
  <si>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</si>
  <si>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</si>
  <si>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</si>
  <si>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</si>
  <si>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</si>
  <si>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</si>
  <si>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</si>
  <si>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</si>
  <si>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</si>
  <si>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</si>
  <si>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</si>
  <si>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</si>
  <si>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</si>
  <si>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</si>
  <si>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</si>
  <si>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</si>
  <si>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</si>
  <si>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</si>
  <si>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</si>
  <si>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</si>
  <si>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</si>
  <si>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</si>
  <si>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</si>
  <si>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</si>
  <si>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</si>
  <si>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</si>
  <si>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</si>
  <si>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</si>
  <si>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</si>
  <si>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</si>
  <si>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</si>
  <si>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</si>
  <si>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</si>
  <si>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</si>
  <si>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</si>
  <si>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</si>
  <si>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</si>
  <si>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</si>
  <si>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</si>
  <si>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</si>
  <si>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</si>
  <si>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</si>
  <si>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</si>
  <si>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</si>
  <si>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</si>
  <si>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</si>
  <si>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</si>
  <si>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</si>
  <si>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</si>
  <si>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</si>
  <si>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</si>
  <si>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</si>
  <si>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</si>
  <si>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</si>
  <si>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</si>
  <si>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</si>
  <si>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</si>
  <si>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</si>
  <si>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</si>
  <si>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</si>
  <si>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</si>
  <si>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</si>
  <si>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</si>
  <si>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</si>
  <si>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</si>
  <si>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</si>
  <si>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</si>
  <si>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</si>
  <si>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</si>
  <si>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</si>
  <si>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</si>
  <si>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</si>
  <si>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</si>
  <si>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</si>
  <si>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</si>
  <si>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</si>
  <si>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</si>
  <si>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</si>
  <si>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</si>
  <si>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</si>
  <si>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</si>
  <si>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</si>
  <si>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</si>
  <si>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</si>
  <si>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</si>
  <si>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</si>
  <si>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</si>
  <si>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</si>
  <si>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</si>
  <si>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</si>
  <si>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</si>
  <si>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</si>
  <si>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</si>
  <si>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</si>
  <si>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</si>
  <si>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</si>
  <si>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</si>
  <si>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</si>
  <si>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</si>
  <si>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</si>
  <si>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</si>
  <si>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</si>
  <si>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</si>
  <si>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</si>
  <si>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</si>
  <si>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</si>
  <si>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</si>
  <si>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</si>
  <si>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</si>
  <si>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</si>
  <si>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</si>
  <si>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</si>
  <si>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</si>
  <si>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</si>
  <si>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</si>
  <si>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</si>
  <si>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</si>
  <si>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</si>
  <si>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</si>
  <si>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</si>
  <si>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</si>
  <si>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</si>
  <si>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</si>
  <si>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</si>
  <si>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</si>
  <si>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</si>
  <si>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</si>
  <si>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</si>
  <si>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</si>
  <si>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</si>
  <si>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</si>
  <si>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</si>
  <si>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</si>
  <si>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</si>
  <si>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</si>
  <si>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</si>
  <si>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</si>
  <si>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</si>
  <si>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</si>
  <si>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</si>
  <si>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</si>
  <si>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</si>
  <si>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</si>
  <si>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</si>
  <si>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</si>
  <si>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</si>
  <si>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</si>
  <si>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</si>
  <si>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</si>
  <si>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</si>
  <si>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</si>
  <si>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</si>
  <si>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</si>
  <si>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</si>
  <si>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</si>
  <si>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</si>
  <si>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</si>
  <si>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</si>
  <si>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</si>
  <si>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</si>
  <si>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</si>
  <si>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</si>
  <si>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</si>
  <si>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</si>
  <si>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</si>
  <si>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</si>
  <si>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</si>
  <si>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</si>
  <si>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</si>
  <si>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</si>
  <si>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</si>
  <si>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</si>
  <si>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</si>
  <si>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</si>
  <si>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</si>
  <si>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</si>
  <si>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</si>
  <si>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</si>
  <si>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</si>
  <si>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</si>
  <si>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</si>
  <si>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</si>
  <si>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</si>
  <si>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</si>
  <si>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</si>
  <si>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</si>
  <si>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</si>
  <si>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</si>
  <si>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</si>
  <si>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</si>
  <si>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</si>
  <si>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</si>
  <si>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</si>
  <si>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</si>
  <si>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</si>
  <si>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</si>
  <si>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</si>
  <si>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</si>
  <si>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</si>
  <si>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</si>
  <si>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</si>
  <si>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</si>
  <si>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</si>
  <si>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</si>
  <si>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</si>
  <si>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</si>
  <si>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</si>
  <si>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</si>
  <si>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</si>
  <si>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</si>
  <si>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</si>
  <si>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</si>
  <si>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</si>
  <si>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</si>
  <si>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</si>
  <si>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</si>
  <si>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</si>
  <si>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</si>
  <si>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</si>
  <si>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</si>
  <si>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</si>
  <si>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</si>
  <si>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</si>
  <si>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</si>
  <si>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</si>
  <si>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</si>
  <si>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</si>
  <si>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</si>
  <si>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</si>
  <si>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</si>
  <si>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</si>
  <si>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</si>
  <si>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</si>
  <si>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</si>
  <si>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</si>
  <si>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</si>
  <si>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</si>
  <si>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</si>
  <si>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</si>
  <si>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</si>
  <si>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</si>
  <si>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</si>
  <si>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</si>
  <si>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</si>
  <si>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</si>
  <si>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</si>
  <si>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</si>
  <si>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</si>
  <si>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</si>
  <si>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</si>
  <si>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</si>
  <si>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</si>
  <si>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</si>
  <si>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</si>
  <si>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</si>
  <si>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</si>
  <si>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</si>
  <si>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</si>
  <si>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</si>
  <si>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</si>
  <si>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</si>
  <si>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</si>
  <si>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</si>
  <si>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</si>
  <si>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</si>
  <si>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</si>
  <si>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</si>
  <si>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</si>
  <si>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</si>
  <si>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</si>
  <si>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</si>
  <si>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</si>
  <si>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</si>
  <si>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</si>
  <si>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</si>
  <si>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</si>
  <si>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</si>
  <si>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</si>
  <si>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</si>
  <si>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</si>
  <si>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</si>
  <si>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</si>
  <si>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</si>
  <si>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</si>
  <si>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</si>
  <si>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</si>
  <si>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</si>
  <si>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</si>
  <si>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</si>
  <si>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</si>
  <si>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</si>
  <si>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</si>
  <si>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</si>
  <si>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</si>
  <si>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</si>
  <si>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</si>
  <si>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</si>
  <si>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</si>
  <si>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</si>
  <si>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</si>
  <si>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</si>
  <si>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</si>
  <si>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</si>
  <si>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</si>
  <si>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</si>
  <si>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</si>
  <si>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</si>
  <si>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</si>
  <si>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</si>
  <si>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</si>
  <si>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</si>
  <si>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</si>
  <si>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</si>
  <si>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</si>
  <si>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</si>
  <si>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</si>
  <si>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</si>
  <si>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</si>
  <si>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</si>
  <si>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</si>
  <si>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</si>
  <si>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</si>
  <si>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</si>
  <si>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</si>
  <si>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</si>
  <si>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</si>
  <si>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</si>
  <si>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</si>
  <si>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</si>
  <si>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</si>
  <si>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</si>
  <si>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</si>
  <si>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</si>
  <si>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</si>
  <si>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</si>
  <si>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</si>
  <si>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</si>
  <si>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</si>
  <si>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</si>
  <si>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</si>
  <si>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</si>
  <si>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</si>
  <si>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</si>
  <si>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</si>
  <si>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</si>
  <si>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</si>
  <si>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</si>
  <si>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</si>
  <si>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</si>
  <si>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</si>
  <si>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</si>
  <si>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</si>
  <si>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</si>
  <si>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</si>
  <si>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</si>
  <si>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</si>
  <si>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</si>
  <si>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</si>
  <si>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</si>
  <si>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</si>
  <si>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</si>
  <si>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</si>
  <si>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</si>
  <si>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</si>
  <si>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</si>
  <si>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</si>
  <si>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</si>
  <si>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</si>
  <si>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</si>
  <si>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</si>
  <si>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</si>
  <si>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</si>
  <si>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</si>
  <si>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</si>
  <si>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</si>
  <si>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</si>
  <si>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</si>
  <si>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</si>
  <si>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</si>
  <si>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</si>
  <si>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</si>
  <si>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</si>
  <si>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</si>
  <si>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</si>
  <si>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</si>
  <si>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</si>
  <si>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</si>
  <si>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</si>
  <si>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</si>
  <si>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</si>
  <si>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</si>
  <si>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</si>
  <si>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</si>
  <si>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</si>
  <si>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</si>
  <si>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</si>
  <si>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</si>
  <si>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</si>
  <si>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</si>
  <si>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</si>
  <si>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</si>
  <si>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</si>
  <si>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</si>
  <si>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</si>
  <si>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</si>
  <si>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</si>
  <si>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</si>
  <si>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</si>
  <si>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</si>
  <si>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</si>
  <si>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</si>
  <si>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</si>
  <si>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</si>
  <si>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</si>
  <si>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</si>
  <si>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</si>
  <si>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</si>
  <si>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</si>
  <si>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</si>
  <si>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</si>
  <si>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</si>
  <si>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</si>
  <si>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</si>
  <si>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</si>
  <si>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</si>
  <si>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</si>
  <si>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</si>
  <si>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</si>
  <si>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</si>
  <si>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</si>
  <si>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</si>
  <si>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</si>
  <si>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</si>
  <si>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</si>
  <si>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</si>
  <si>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</si>
  <si>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</si>
  <si>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</si>
  <si>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</si>
  <si>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</si>
  <si>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</si>
  <si>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</si>
  <si>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</si>
  <si>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</si>
  <si>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</si>
  <si>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</si>
  <si>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</si>
  <si>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</si>
  <si>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</si>
  <si>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</si>
  <si>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</si>
  <si>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</si>
  <si>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</si>
  <si>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</si>
  <si>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</si>
  <si>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</si>
  <si>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</si>
  <si>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</si>
  <si>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</si>
  <si>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</si>
  <si>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</si>
  <si>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</si>
  <si>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</si>
  <si>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</si>
  <si>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</si>
  <si>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</si>
  <si>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</si>
  <si>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</si>
  <si>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</si>
  <si>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</si>
  <si>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</si>
  <si>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</si>
  <si>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</si>
  <si>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</si>
  <si>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</si>
  <si>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</si>
  <si>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</si>
  <si>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</si>
  <si>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</si>
  <si>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</si>
  <si>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</si>
  <si>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</si>
  <si>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</si>
  <si>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</si>
  <si>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</si>
  <si>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</si>
  <si>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</si>
  <si>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</si>
  <si>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</si>
  <si>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</si>
  <si>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</si>
  <si>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</si>
  <si>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</si>
  <si>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</si>
  <si>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</si>
  <si>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</si>
  <si>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</si>
  <si>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</si>
  <si>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</si>
  <si>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</si>
  <si>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</si>
  <si>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</si>
  <si>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</si>
  <si>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</si>
  <si>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</si>
  <si>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</si>
  <si>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</si>
  <si>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</si>
  <si>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</si>
  <si>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</si>
  <si>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</si>
  <si>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</si>
  <si>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</si>
  <si>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</si>
  <si>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</si>
  <si>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</si>
  <si>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</si>
  <si>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</si>
  <si>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</si>
  <si>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</si>
  <si>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</si>
  <si>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</si>
  <si>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</si>
  <si>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</si>
  <si>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</si>
  <si>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</si>
  <si>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</si>
  <si>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</si>
  <si>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</si>
  <si>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</si>
  <si>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</si>
  <si>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</si>
  <si>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</si>
  <si>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</si>
  <si>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</si>
  <si>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</si>
  <si>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</si>
  <si>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</si>
  <si>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</si>
  <si>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</si>
  <si>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</si>
  <si>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</si>
  <si>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</si>
  <si>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</si>
  <si>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</si>
  <si>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</si>
  <si>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</si>
  <si>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</si>
  <si>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</si>
  <si>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</si>
  <si>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</si>
  <si>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</si>
  <si>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</si>
  <si>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</si>
  <si>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</si>
  <si>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</si>
  <si>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</si>
  <si>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</si>
  <si>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</si>
  <si>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</si>
  <si>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</si>
  <si>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</si>
  <si>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</si>
  <si>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</si>
  <si>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</si>
  <si>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</si>
  <si>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</si>
  <si>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</si>
  <si>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</si>
  <si>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</si>
  <si>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</si>
  <si>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</si>
  <si>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</si>
  <si>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</si>
  <si>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</si>
  <si>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</si>
  <si>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</si>
  <si>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</si>
  <si>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</si>
  <si>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</si>
  <si>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</si>
  <si>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</si>
  <si>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</si>
  <si>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</si>
  <si>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</si>
  <si>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</si>
  <si>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</si>
  <si>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</si>
  <si>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</si>
  <si>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</si>
  <si>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</si>
  <si>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</si>
  <si>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</si>
  <si>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</si>
  <si>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</si>
  <si>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</si>
  <si>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</si>
  <si>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</si>
  <si>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</si>
  <si>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</si>
  <si>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</si>
  <si>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</si>
  <si>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</si>
  <si>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</si>
  <si>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</si>
  <si>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</si>
  <si>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</si>
  <si>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</si>
  <si>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</si>
  <si>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</si>
  <si>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</si>
  <si>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</si>
  <si>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</si>
  <si>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</si>
  <si>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</si>
  <si>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</si>
  <si>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</si>
  <si>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</si>
  <si>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</si>
  <si>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</si>
  <si>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</si>
  <si>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</si>
  <si>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</si>
  <si>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</si>
  <si>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</si>
  <si>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</si>
  <si>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</si>
  <si>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</si>
  <si>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</si>
  <si>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</si>
  <si>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</si>
  <si>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</si>
  <si>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</si>
  <si>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</si>
  <si>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</si>
  <si>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</si>
  <si>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</si>
  <si>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</si>
  <si>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</si>
  <si>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</si>
  <si>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</si>
  <si>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</si>
  <si>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</si>
  <si>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</si>
  <si>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</si>
  <si>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</si>
  <si>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</si>
  <si>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</si>
  <si>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</si>
  <si>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</si>
  <si>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</si>
  <si>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</si>
  <si>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</si>
  <si>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</si>
  <si>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</si>
  <si>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</si>
  <si>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</si>
  <si>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</si>
  <si>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</si>
  <si>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</si>
  <si>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</si>
  <si>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</si>
  <si>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</si>
  <si>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</si>
  <si>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</si>
  <si>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</si>
  <si>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</si>
  <si>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</si>
  <si>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</si>
  <si>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</si>
  <si>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</si>
  <si>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</si>
  <si>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</si>
  <si>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</si>
  <si>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</si>
  <si>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</si>
  <si>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</si>
  <si>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</si>
  <si>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</si>
  <si>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</si>
  <si>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</si>
  <si>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</si>
  <si>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</si>
  <si>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</si>
  <si>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</si>
  <si>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</si>
  <si>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</si>
  <si>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</si>
  <si>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</si>
  <si>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</si>
  <si>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</si>
  <si>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</si>
  <si>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</si>
  <si>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</si>
  <si>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</si>
  <si>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</si>
  <si>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</si>
  <si>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</si>
  <si>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</si>
  <si>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</si>
  <si>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</si>
  <si>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</si>
  <si>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</si>
  <si>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</si>
  <si>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</si>
  <si>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</si>
  <si>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</si>
  <si>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</si>
  <si>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</si>
  <si>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</si>
  <si>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</si>
  <si>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</si>
  <si>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</si>
  <si>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</si>
  <si>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</si>
  <si>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</si>
  <si>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</si>
  <si>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</si>
  <si>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</si>
  <si>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</si>
  <si>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</si>
  <si>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</si>
  <si>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</si>
  <si>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</si>
  <si>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</si>
  <si>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</si>
  <si>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</si>
  <si>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</si>
  <si>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</si>
  <si>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</si>
  <si>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</si>
  <si>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</si>
  <si>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</si>
  <si>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</si>
  <si>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</si>
  <si>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</si>
  <si>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</si>
  <si>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</si>
  <si>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</si>
  <si>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</si>
  <si>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</si>
  <si>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</si>
  <si>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</si>
  <si>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</si>
  <si>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</si>
  <si>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</si>
  <si>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</si>
  <si>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</si>
  <si>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</si>
  <si>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</si>
  <si>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</si>
  <si>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</si>
  <si>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</si>
  <si>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</si>
  <si>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</si>
  <si>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</si>
  <si>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</si>
  <si>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</si>
  <si>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</si>
  <si>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</si>
  <si>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</si>
  <si>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</si>
  <si>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</si>
  <si>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</si>
  <si>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</si>
  <si>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</si>
  <si>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</si>
  <si>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</si>
  <si>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</si>
  <si>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</si>
  <si>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</si>
  <si>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</si>
  <si>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</si>
  <si>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</si>
  <si>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</si>
  <si>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</si>
  <si>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</si>
  <si>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</si>
  <si>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</si>
  <si>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</si>
  <si>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</si>
  <si>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</si>
  <si>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</si>
  <si>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</si>
  <si>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</si>
  <si>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</si>
  <si>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</si>
  <si>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</si>
  <si>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</si>
  <si>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</si>
  <si>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</si>
  <si>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</si>
  <si>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</si>
  <si>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</si>
  <si>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</si>
  <si>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</si>
  <si>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</si>
  <si>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</si>
  <si>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</si>
  <si>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</si>
  <si>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</si>
  <si>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</si>
  <si>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</si>
  <si>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</si>
  <si>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</si>
  <si>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</si>
  <si>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</si>
  <si>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</si>
  <si>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</si>
  <si>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</si>
  <si>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</si>
  <si>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</si>
  <si>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</si>
  <si>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</si>
  <si>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</si>
  <si>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</si>
  <si>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</si>
  <si>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</si>
  <si>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</si>
  <si>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</si>
  <si>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</si>
  <si>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</si>
  <si>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</si>
  <si>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</si>
  <si>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</si>
  <si>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</si>
  <si>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</si>
  <si>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</si>
  <si>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</si>
  <si>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</si>
  <si>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</si>
  <si>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</si>
  <si>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</si>
  <si>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</si>
  <si>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</si>
  <si>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</si>
  <si>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</si>
  <si>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</si>
  <si>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</si>
  <si>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</si>
  <si>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</si>
  <si>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</si>
  <si>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</si>
  <si>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</si>
  <si>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</si>
  <si>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</si>
  <si>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</si>
  <si>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</si>
  <si>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</si>
  <si>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</si>
  <si>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</si>
  <si>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</si>
  <si>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</si>
  <si>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</si>
  <si>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</si>
  <si>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</si>
  <si>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</si>
  <si>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</si>
  <si>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</si>
  <si>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</si>
  <si>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</si>
  <si>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</si>
  <si>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</si>
  <si>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</si>
  <si>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</si>
  <si>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</si>
  <si>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</si>
  <si>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</si>
  <si>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</si>
  <si>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</si>
  <si>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</si>
  <si>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</si>
  <si>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</si>
  <si>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</si>
  <si>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</si>
  <si>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</si>
  <si>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</si>
  <si>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</si>
  <si>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</si>
  <si>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</si>
  <si>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</si>
  <si>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</si>
  <si>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</si>
  <si>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</si>
  <si>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</si>
  <si>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</si>
  <si>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</si>
  <si>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</si>
  <si>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</si>
  <si>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</si>
  <si>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</si>
  <si>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</si>
  <si>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</si>
  <si>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</si>
  <si>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</si>
  <si>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</si>
  <si>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</si>
  <si>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</si>
  <si>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</si>
  <si>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</si>
  <si>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</si>
  <si>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</si>
  <si>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</si>
  <si>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</si>
  <si>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</si>
  <si>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</si>
  <si>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</si>
  <si>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</si>
  <si>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</si>
  <si>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</si>
  <si>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</si>
  <si>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</si>
  <si>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</si>
  <si>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</si>
  <si>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</si>
  <si>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</si>
  <si>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</si>
  <si>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</si>
  <si>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</si>
  <si>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</si>
  <si>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</si>
  <si>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</si>
  <si>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</si>
  <si>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</si>
  <si>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</si>
  <si>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</si>
  <si>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</si>
  <si>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</si>
  <si>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</si>
  <si>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</si>
  <si>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</si>
  <si>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</si>
  <si>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</si>
  <si>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</si>
  <si>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</si>
  <si>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</si>
  <si>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</si>
  <si>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</si>
  <si>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</si>
  <si>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</si>
  <si>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</si>
  <si>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</si>
  <si>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</si>
  <si>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</si>
  <si>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</si>
  <si>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</si>
  <si>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</si>
  <si>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</si>
  <si>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</si>
  <si>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</si>
  <si>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</si>
  <si>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</si>
  <si>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</si>
  <si>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</si>
  <si>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</si>
  <si>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</si>
  <si>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</si>
  <si>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</si>
  <si>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</si>
  <si>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</si>
  <si>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</si>
  <si>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</si>
  <si>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</si>
  <si>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</si>
  <si>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</si>
  <si>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</si>
  <si>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</si>
  <si>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</si>
  <si>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</si>
  <si>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</si>
  <si>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</si>
  <si>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</si>
  <si>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</si>
  <si>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</si>
  <si>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</si>
  <si>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</si>
  <si>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</si>
  <si>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</si>
  <si>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</si>
  <si>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</si>
  <si>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</si>
  <si>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</si>
  <si>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</si>
  <si>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</si>
  <si>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</si>
  <si>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</si>
  <si>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</si>
  <si>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</si>
  <si>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</si>
  <si>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</si>
  <si>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</si>
  <si>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</si>
  <si>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</si>
  <si>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</si>
  <si>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</si>
  <si>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</si>
  <si>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</si>
  <si>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</si>
  <si>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</si>
  <si>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</si>
  <si>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</si>
  <si>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</si>
  <si>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</si>
  <si>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</si>
  <si>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</si>
  <si>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</si>
  <si>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</si>
  <si>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</si>
  <si>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</si>
  <si>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</si>
  <si>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</si>
  <si>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</si>
  <si>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</si>
  <si>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</si>
  <si>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</si>
  <si>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</si>
  <si>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</si>
  <si>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</si>
  <si>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</si>
  <si>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</si>
  <si>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</si>
  <si>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</si>
  <si>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</si>
  <si>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</si>
  <si>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</si>
  <si>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</si>
  <si>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</si>
  <si>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</si>
  <si>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</si>
  <si>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</si>
  <si>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</si>
  <si>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</si>
  <si>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</si>
  <si>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</si>
  <si>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</si>
  <si>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</si>
  <si>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</si>
  <si>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</si>
  <si>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</si>
  <si>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</si>
  <si>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</si>
  <si>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</si>
  <si>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</si>
  <si>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</si>
  <si>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</si>
  <si>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</si>
  <si>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</si>
  <si>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</si>
  <si>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</si>
  <si>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</si>
  <si>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</si>
  <si>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</si>
  <si>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</si>
  <si>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</si>
  <si>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</si>
  <si>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</si>
  <si>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</si>
  <si>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</si>
  <si>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</si>
  <si>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</si>
  <si>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</si>
  <si>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</si>
  <si>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</si>
  <si>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</si>
  <si>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</si>
  <si>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</si>
  <si>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</si>
  <si>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</si>
  <si>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</si>
  <si>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</si>
  <si>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</si>
  <si>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</si>
  <si>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</si>
  <si>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</si>
  <si>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</si>
  <si>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</si>
  <si>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</si>
  <si>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</si>
  <si>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</si>
  <si>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</si>
  <si>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</si>
  <si>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</si>
  <si>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</si>
  <si>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</si>
  <si>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</si>
  <si>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</si>
  <si>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</si>
  <si>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</si>
  <si>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</si>
  <si>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</si>
  <si>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</si>
  <si>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</si>
  <si>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</si>
  <si>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</si>
  <si>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</si>
  <si>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</si>
  <si>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</si>
  <si>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</si>
  <si>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</si>
  <si>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</si>
  <si>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</si>
  <si>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</si>
  <si>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</si>
  <si>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</si>
  <si>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</si>
  <si>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</si>
  <si>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</si>
  <si>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</si>
  <si>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</si>
  <si>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</si>
  <si>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</si>
  <si>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</si>
  <si>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</si>
  <si>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</si>
  <si>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</si>
  <si>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</si>
  <si>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</si>
  <si>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</si>
  <si>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</si>
  <si>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</si>
  <si>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</si>
  <si>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</si>
  <si>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</si>
  <si>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</si>
  <si>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</si>
  <si>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</si>
  <si>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</si>
  <si>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</si>
  <si>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</si>
  <si>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</si>
  <si>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</si>
  <si>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</si>
  <si>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</si>
  <si>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</si>
  <si>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</si>
  <si>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</si>
  <si>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</si>
  <si>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</si>
  <si>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</si>
  <si>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</si>
  <si>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</si>
  <si>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</si>
  <si>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</si>
  <si>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</si>
  <si>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</si>
  <si>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</si>
  <si>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</si>
  <si>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</si>
  <si>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</si>
  <si>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</si>
  <si>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</si>
  <si>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</si>
  <si>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</si>
  <si>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</si>
  <si>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</si>
  <si>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</si>
  <si>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</si>
  <si>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</si>
  <si>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</si>
  <si>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</si>
  <si>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</si>
  <si>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</si>
  <si>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</si>
  <si>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</si>
  <si>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</si>
  <si>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</si>
  <si>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</si>
  <si>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</si>
  <si>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</si>
  <si>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</si>
  <si>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</si>
  <si>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</si>
  <si>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</si>
  <si>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</si>
  <si>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</si>
  <si>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</si>
  <si>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</si>
  <si>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</si>
  <si>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</si>
  <si>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</si>
  <si>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</si>
  <si>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</si>
  <si>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</si>
  <si>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</si>
  <si>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</si>
  <si>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</si>
  <si>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</si>
  <si>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</si>
  <si>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</si>
  <si>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</si>
  <si>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</si>
  <si>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</si>
  <si>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</si>
  <si>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</si>
  <si>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</si>
  <si>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</si>
  <si>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</si>
  <si>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</si>
  <si>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</si>
  <si>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</si>
  <si>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</si>
  <si>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</si>
  <si>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</si>
  <si>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</si>
  <si>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</si>
  <si>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</si>
  <si>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</si>
  <si>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</si>
  <si>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</si>
  <si>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</si>
  <si>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</si>
  <si>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</si>
  <si>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</si>
  <si>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</si>
  <si>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</si>
  <si>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</si>
  <si>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</si>
  <si>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</si>
  <si>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</si>
  <si>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</si>
  <si>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</si>
  <si>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</si>
  <si>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</si>
  <si>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</si>
  <si>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</si>
  <si>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</si>
  <si>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</si>
  <si>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</si>
  <si>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</si>
  <si>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</si>
  <si>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</si>
  <si>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</si>
  <si>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</si>
  <si>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</si>
  <si>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</si>
  <si>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</si>
  <si>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</si>
  <si>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</si>
  <si>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</si>
  <si>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</si>
  <si>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</si>
  <si>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</si>
  <si>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</si>
  <si>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</si>
  <si>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</si>
  <si>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</si>
  <si>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</si>
  <si>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</si>
  <si>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</si>
  <si>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</si>
  <si>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</si>
  <si>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</si>
  <si>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</si>
  <si>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</si>
  <si>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</si>
  <si>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</si>
  <si>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</si>
  <si>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</si>
  <si>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</si>
  <si>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</si>
  <si>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</si>
  <si>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</si>
  <si>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</si>
  <si>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</si>
  <si>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</si>
  <si>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</si>
  <si>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</si>
  <si>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</si>
  <si>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</si>
  <si>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</si>
  <si>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</si>
  <si>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</si>
  <si>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</si>
  <si>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</si>
  <si>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</si>
  <si>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</si>
  <si>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</si>
  <si>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</si>
  <si>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</si>
  <si>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</si>
  <si>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</si>
  <si>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</si>
  <si>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</si>
  <si>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</si>
  <si>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</si>
  <si>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</si>
  <si>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</si>
  <si>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</si>
  <si>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</si>
  <si>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</si>
  <si>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</si>
  <si>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</si>
  <si>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</si>
  <si>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</si>
  <si>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</si>
  <si>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</si>
  <si>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</si>
  <si>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</si>
  <si>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</si>
  <si>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</si>
  <si>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</si>
  <si>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</si>
  <si>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</si>
  <si>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</si>
  <si>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</si>
  <si>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</si>
  <si>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</si>
  <si>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</si>
  <si>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</si>
  <si>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</si>
  <si>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</si>
  <si>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</si>
  <si>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</si>
  <si>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</si>
  <si>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</si>
  <si>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</si>
  <si>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</si>
  <si>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</si>
  <si>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</si>
  <si>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</si>
  <si>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</si>
  <si>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</si>
  <si>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</si>
  <si>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</si>
  <si>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</si>
  <si>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</si>
  <si>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</si>
  <si>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</si>
  <si>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</si>
  <si>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</si>
  <si>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</si>
  <si>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</si>
  <si>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</si>
  <si>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</si>
  <si>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</si>
  <si>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</si>
  <si>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</si>
  <si>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</si>
  <si>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</si>
  <si>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</si>
  <si>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</si>
  <si>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</si>
  <si>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</si>
  <si>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</si>
  <si>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</si>
  <si>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</si>
  <si>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</si>
  <si>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</si>
  <si>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</si>
  <si>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</si>
  <si>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</si>
  <si>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</si>
  <si>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</si>
  <si>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</si>
  <si>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</si>
  <si>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</si>
  <si>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</si>
  <si>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</si>
  <si>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</si>
  <si>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</si>
  <si>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</si>
  <si>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</si>
  <si>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</si>
  <si>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</si>
  <si>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</si>
  <si>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</si>
  <si>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</si>
  <si>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</si>
  <si>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</si>
  <si>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</si>
  <si>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</si>
  <si>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</si>
  <si>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</si>
  <si>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</si>
  <si>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</si>
  <si>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</si>
  <si>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</si>
  <si>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</si>
  <si>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</si>
  <si>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</si>
  <si>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</si>
  <si>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</si>
  <si>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</si>
  <si>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</si>
  <si>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</si>
  <si>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</si>
  <si>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</si>
  <si>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</si>
  <si>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</si>
  <si>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</si>
  <si>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</si>
  <si>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</si>
  <si>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</si>
  <si>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</si>
  <si>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</si>
  <si>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</si>
  <si>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</si>
  <si>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</si>
  <si>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</si>
  <si>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</si>
  <si>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</si>
  <si>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</si>
  <si>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</si>
  <si>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</si>
  <si>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</si>
  <si>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</si>
  <si>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</si>
  <si>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</si>
  <si>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</si>
  <si>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</si>
  <si>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</si>
  <si>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</si>
  <si>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</si>
  <si>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</si>
  <si>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</si>
  <si>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</si>
  <si>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</si>
  <si>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</si>
  <si>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</si>
  <si>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</si>
  <si>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</si>
  <si>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</si>
  <si>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</si>
  <si>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</si>
  <si>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</si>
  <si>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</si>
  <si>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</si>
  <si>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</si>
  <si>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</si>
  <si>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</si>
  <si>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</si>
  <si>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</si>
  <si>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</si>
  <si>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</si>
  <si>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</si>
  <si>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</si>
  <si>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</si>
  <si>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</si>
  <si>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</si>
  <si>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</si>
  <si>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</si>
  <si>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</si>
  <si>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</si>
  <si>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</si>
  <si>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</si>
  <si>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</si>
  <si>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</si>
  <si>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</si>
  <si>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</si>
  <si>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</si>
  <si>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</si>
  <si>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</si>
  <si>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</si>
  <si>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</si>
  <si>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</si>
  <si>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</si>
  <si>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</si>
  <si>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</si>
  <si>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</si>
  <si>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</si>
  <si>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</si>
  <si>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</si>
  <si>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</si>
  <si>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</si>
  <si>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</si>
  <si>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</si>
  <si>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</si>
  <si>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</si>
  <si>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</si>
  <si>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</si>
  <si>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</si>
  <si>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</si>
  <si>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</si>
  <si>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</si>
  <si>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</si>
  <si>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</si>
  <si>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</si>
  <si>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</si>
  <si>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</si>
  <si>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</si>
  <si>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</si>
  <si>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</si>
  <si>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</si>
  <si>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</si>
  <si>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</si>
  <si>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</si>
  <si>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</si>
  <si>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</si>
  <si>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</si>
  <si>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</si>
  <si>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</si>
  <si>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</si>
  <si>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</si>
  <si>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</si>
  <si>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</si>
  <si>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</si>
  <si>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</si>
  <si>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</si>
  <si>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</si>
  <si>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</si>
  <si>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</si>
  <si>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</si>
  <si>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</si>
  <si>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</si>
  <si>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</si>
  <si>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</si>
  <si>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</si>
  <si>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</si>
  <si>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</si>
  <si>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</si>
  <si>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</si>
  <si>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</si>
  <si>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</si>
  <si>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</si>
  <si>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</si>
  <si>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</si>
  <si>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</si>
  <si>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</si>
  <si>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</si>
  <si>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</si>
  <si>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</si>
  <si>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</si>
  <si>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</si>
  <si>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</si>
  <si>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</si>
  <si>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</si>
  <si>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</si>
  <si>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</si>
  <si>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</si>
  <si>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</si>
  <si>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</si>
  <si>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</si>
  <si>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</si>
  <si>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</si>
  <si>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</si>
  <si>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</si>
  <si>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</si>
  <si>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</si>
  <si>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</si>
  <si>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</si>
  <si>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</si>
  <si>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</si>
  <si>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</si>
  <si>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</si>
  <si>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</si>
  <si>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</si>
  <si>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</si>
  <si>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</si>
  <si>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</si>
  <si>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</si>
  <si>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</si>
  <si>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</si>
  <si>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</si>
  <si>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</si>
  <si>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</si>
  <si>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</si>
  <si>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</si>
  <si>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</si>
  <si>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</si>
  <si>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</si>
  <si>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</si>
  <si>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</si>
  <si>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</si>
  <si>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</si>
  <si>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</si>
  <si>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</si>
  <si>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</si>
  <si>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</si>
  <si>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</si>
  <si>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</si>
  <si>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</si>
  <si>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</si>
  <si>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</si>
  <si>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</si>
  <si>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</si>
  <si>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</si>
  <si>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</si>
  <si>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</si>
  <si>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</si>
  <si>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</si>
  <si>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</si>
  <si>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</si>
  <si>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</si>
  <si>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</si>
  <si>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</si>
  <si>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</si>
  <si>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</si>
  <si>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</si>
  <si>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</si>
  <si>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</si>
  <si>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</si>
  <si>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</si>
  <si>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</si>
  <si>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</si>
  <si>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</si>
  <si>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</si>
  <si>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</si>
  <si>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</si>
  <si>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</si>
  <si>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</si>
  <si>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</si>
  <si>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</si>
  <si>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</si>
  <si>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</si>
  <si>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</si>
  <si>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</si>
  <si>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</si>
  <si>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</si>
  <si>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</si>
  <si>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</si>
  <si>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</si>
  <si>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</si>
  <si>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</si>
  <si>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</si>
  <si>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</si>
  <si>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</si>
  <si>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</si>
  <si>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</si>
  <si>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</si>
  <si>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</si>
  <si>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</si>
  <si>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</si>
  <si>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</si>
  <si>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</si>
  <si>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</si>
  <si>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</si>
  <si>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</si>
  <si>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</si>
  <si>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</si>
  <si>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</si>
  <si>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</si>
  <si>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</si>
  <si>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</si>
  <si>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</si>
  <si>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</si>
  <si>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</si>
  <si>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</si>
  <si>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</si>
  <si>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</si>
  <si>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</si>
  <si>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</si>
  <si>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</si>
  <si>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</si>
  <si>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</si>
  <si>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</si>
  <si>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</si>
  <si>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</si>
  <si>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</si>
  <si>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</si>
  <si>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</si>
  <si>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</si>
  <si>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</si>
  <si>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</si>
  <si>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</si>
  <si>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</si>
  <si>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</si>
  <si>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</si>
  <si>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</si>
  <si>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</si>
  <si>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</si>
  <si>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</si>
  <si>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</si>
  <si>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</si>
  <si>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</si>
  <si>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</si>
  <si>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</si>
  <si>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</si>
  <si>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</si>
  <si>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</si>
  <si>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</si>
  <si>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</si>
  <si>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</si>
  <si>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</si>
  <si>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</si>
  <si>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</si>
  <si>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</si>
  <si>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</si>
  <si>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</si>
  <si>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</si>
  <si>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</si>
  <si>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</si>
  <si>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</si>
  <si>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</si>
  <si>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</si>
  <si>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</si>
  <si>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</si>
  <si>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</si>
  <si>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</si>
  <si>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</si>
  <si>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</si>
  <si>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</si>
  <si>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</si>
  <si>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</si>
  <si>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</si>
  <si>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</si>
  <si>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</si>
  <si>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</si>
  <si>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</si>
  <si>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</si>
  <si>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</si>
  <si>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</si>
  <si>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</si>
  <si>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</si>
  <si>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</si>
  <si>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</si>
  <si>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</si>
  <si>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</si>
  <si>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</si>
  <si>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</si>
  <si>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</si>
  <si>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</si>
  <si>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</si>
  <si>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</si>
  <si>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</si>
  <si>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</si>
  <si>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</si>
  <si>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</si>
  <si>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</si>
  <si>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</si>
  <si>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</si>
  <si>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</si>
  <si>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</si>
  <si>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</si>
  <si>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</si>
  <si>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</si>
  <si>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</si>
  <si>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</si>
  <si>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</si>
  <si>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</si>
  <si>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</si>
  <si>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</si>
  <si>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</si>
  <si>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</si>
  <si>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</si>
  <si>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</si>
  <si>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</si>
  <si>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</si>
  <si>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</si>
  <si>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</si>
  <si>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</si>
  <si>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</si>
  <si>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</si>
  <si>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</si>
  <si>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</si>
  <si>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</si>
  <si>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</si>
  <si>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</si>
  <si>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</si>
  <si>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</si>
  <si>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</si>
  <si>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</si>
  <si>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</si>
  <si>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</si>
  <si>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</si>
  <si>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</si>
  <si>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</si>
  <si>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</si>
  <si>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</si>
  <si>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</si>
  <si>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</si>
  <si>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</si>
  <si>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</si>
  <si>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</si>
  <si>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</si>
  <si>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</si>
  <si>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</si>
  <si>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</si>
  <si>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</si>
  <si>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</si>
  <si>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</si>
  <si>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</si>
  <si>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</si>
  <si>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</si>
  <si>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</si>
  <si>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</si>
  <si>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</si>
  <si>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</si>
  <si>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</si>
  <si>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</si>
  <si>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</si>
  <si>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</si>
  <si>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</si>
  <si>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</si>
  <si>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</si>
  <si>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</si>
  <si>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</si>
  <si>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</si>
  <si>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</si>
  <si>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</si>
  <si>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</si>
  <si>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</si>
  <si>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</si>
  <si>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</si>
  <si>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</si>
  <si>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</si>
  <si>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</si>
  <si>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</si>
  <si>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</si>
  <si>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</si>
  <si>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</si>
  <si>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</si>
  <si>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</si>
  <si>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</si>
  <si>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</si>
  <si>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</si>
  <si>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</si>
  <si>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</si>
  <si>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</si>
  <si>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</si>
  <si>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</si>
  <si>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</si>
  <si>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</si>
  <si>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</si>
  <si>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</si>
  <si>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</si>
  <si>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</si>
  <si>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</si>
  <si>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</si>
  <si>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</si>
  <si>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</si>
  <si>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</si>
  <si>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</si>
  <si>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</si>
  <si>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</si>
  <si>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</si>
  <si>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</si>
  <si>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</si>
  <si>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</si>
  <si>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</si>
  <si>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</si>
  <si>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</si>
  <si>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</si>
  <si>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</si>
  <si>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</si>
  <si>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</si>
  <si>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</si>
  <si>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</si>
  <si>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</si>
  <si>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</si>
  <si>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</si>
  <si>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</si>
  <si>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</si>
  <si>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</si>
  <si>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</si>
  <si>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</si>
  <si>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</si>
  <si>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</si>
  <si>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</si>
  <si>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</si>
  <si>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</si>
  <si>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</si>
  <si>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</si>
  <si>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</si>
  <si>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</si>
  <si>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</si>
  <si>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</si>
  <si>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</si>
  <si>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</si>
  <si>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</si>
  <si>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</si>
  <si>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</si>
  <si>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</si>
  <si>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</si>
  <si>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</si>
  <si>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</si>
  <si>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</si>
  <si>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</si>
  <si>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</si>
  <si>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</si>
  <si>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</si>
  <si>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</si>
  <si>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</si>
  <si>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</si>
  <si>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</si>
  <si>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</si>
  <si>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</si>
  <si>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</si>
  <si>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</si>
  <si>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</si>
  <si>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</si>
  <si>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</si>
  <si>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</si>
  <si>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</si>
  <si>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</si>
  <si>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</si>
  <si>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</si>
  <si>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</si>
  <si>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</si>
  <si>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</si>
  <si>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</si>
  <si>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</si>
  <si>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</si>
  <si>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</si>
  <si>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</si>
  <si>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</si>
  <si>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</si>
  <si>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</si>
  <si>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</si>
  <si>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</si>
  <si>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</si>
  <si>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</si>
  <si>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</si>
  <si>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</si>
  <si>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</si>
  <si>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</si>
  <si>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</si>
  <si>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</si>
  <si>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</si>
  <si>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</si>
  <si>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</si>
  <si>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</si>
  <si>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</si>
  <si>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</si>
  <si>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</si>
  <si>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</si>
  <si>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</si>
  <si>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</si>
  <si>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</si>
  <si>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</si>
  <si>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</si>
  <si>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</si>
  <si>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</si>
  <si>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</si>
  <si>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</si>
  <si>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</si>
  <si>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</si>
  <si>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</si>
  <si>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</si>
  <si>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</si>
  <si>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</si>
  <si>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</si>
  <si>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</si>
  <si>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</si>
  <si>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</si>
  <si>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</si>
  <si>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</si>
  <si>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</si>
  <si>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</si>
  <si>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</si>
  <si>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</si>
  <si>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</si>
  <si>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</si>
  <si>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</si>
  <si>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</si>
  <si>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</si>
  <si>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</si>
  <si>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</si>
  <si>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</si>
  <si>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</si>
  <si>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</si>
  <si>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</si>
  <si>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</si>
  <si>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</si>
  <si>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</si>
  <si>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</si>
  <si>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</si>
  <si>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</si>
  <si>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</si>
  <si>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</si>
  <si>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</si>
  <si>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</si>
  <si>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</si>
  <si>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</si>
  <si>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</si>
  <si>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</si>
  <si>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</si>
  <si>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</si>
  <si>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</si>
  <si>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</si>
  <si>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</si>
  <si>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</si>
  <si>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</si>
  <si>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</si>
  <si>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</si>
  <si>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</si>
  <si>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</si>
  <si>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</si>
  <si>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</si>
  <si>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</si>
  <si>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</si>
  <si>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</si>
  <si>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</si>
  <si>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</si>
  <si>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</si>
  <si>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</si>
  <si>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</si>
  <si>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</si>
  <si>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</si>
  <si>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</si>
  <si>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</si>
  <si>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</si>
  <si>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</si>
  <si>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</si>
  <si>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</si>
  <si>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</si>
  <si>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</si>
  <si>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</si>
  <si>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</si>
  <si>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</si>
  <si>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</si>
  <si>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</si>
  <si>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</si>
  <si>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</si>
  <si>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</si>
  <si>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</si>
  <si>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</si>
  <si>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</si>
  <si>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</si>
  <si>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</si>
  <si>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</si>
  <si>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</si>
  <si>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</si>
  <si>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</si>
  <si>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</si>
  <si>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</si>
  <si>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</si>
  <si>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</si>
  <si>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</si>
  <si>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</si>
  <si>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</si>
  <si>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</si>
  <si>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</si>
  <si>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</si>
  <si>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</si>
  <si>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</si>
  <si>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</si>
  <si>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</si>
  <si>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</si>
  <si>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</si>
  <si>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</si>
  <si>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</si>
  <si>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</si>
  <si>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</si>
  <si>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</si>
  <si>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</si>
  <si>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</si>
  <si>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</si>
  <si>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</si>
  <si>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</si>
  <si>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</si>
  <si>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</si>
  <si>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</si>
  <si>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</si>
  <si>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</si>
  <si>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</si>
  <si>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</si>
  <si>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</si>
  <si>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</si>
  <si>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</si>
  <si>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</si>
  <si>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</si>
  <si>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</si>
  <si>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</si>
  <si>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</si>
  <si>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</si>
  <si>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</si>
  <si>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</si>
  <si>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</si>
  <si>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</si>
  <si>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</si>
  <si>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</si>
  <si>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</si>
  <si>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</si>
  <si>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</si>
  <si>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</si>
  <si>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</si>
  <si>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</si>
  <si>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</si>
  <si>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</si>
  <si>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</si>
  <si>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</si>
  <si>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</si>
  <si>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</si>
  <si>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</si>
  <si>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</si>
  <si>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</si>
  <si>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</si>
  <si>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</si>
  <si>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</si>
  <si>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</si>
  <si>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</si>
  <si>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</si>
  <si>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</si>
  <si>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</si>
  <si>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</si>
  <si>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</si>
  <si>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</si>
  <si>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</si>
  <si>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</si>
  <si>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</si>
  <si>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</si>
  <si>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</si>
  <si>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</si>
  <si>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</si>
  <si>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</si>
  <si>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</si>
  <si>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</si>
  <si>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</si>
  <si>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</si>
  <si>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</si>
  <si>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</si>
  <si>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</si>
  <si>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</si>
  <si>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</si>
  <si>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</si>
  <si>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</si>
  <si>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</si>
  <si>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</si>
  <si>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</si>
  <si>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</si>
  <si>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</si>
  <si>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</si>
  <si>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</si>
  <si>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</si>
  <si>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</si>
  <si>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</si>
  <si>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</si>
  <si>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</si>
  <si>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</si>
  <si>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</si>
  <si>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</si>
  <si>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</si>
  <si>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</si>
  <si>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</si>
  <si>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</si>
  <si>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</si>
  <si>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</si>
  <si>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</si>
  <si>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</si>
  <si>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</si>
  <si>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</si>
  <si>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</si>
  <si>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</si>
  <si>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</si>
  <si>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</si>
  <si>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</si>
  <si>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</si>
  <si>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</si>
  <si>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</si>
  <si>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</si>
  <si>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</si>
  <si>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</si>
  <si>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</si>
  <si>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</si>
  <si>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</si>
  <si>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</si>
  <si>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</si>
  <si>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</si>
  <si>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</si>
  <si>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</si>
  <si>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</si>
  <si>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</si>
  <si>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</si>
  <si>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</si>
  <si>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</si>
  <si>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</si>
  <si>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</si>
  <si>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</si>
  <si>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</si>
  <si>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</si>
  <si>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</si>
  <si>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</si>
  <si>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</si>
  <si>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</si>
  <si>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</si>
  <si>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</si>
  <si>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</si>
  <si>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</si>
  <si>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</si>
  <si>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</si>
  <si>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</si>
  <si>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</si>
  <si>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</si>
  <si>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</si>
  <si>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</si>
  <si>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</si>
  <si>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</si>
  <si>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</si>
  <si>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</si>
  <si>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</si>
  <si>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</si>
  <si>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</si>
  <si>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</si>
  <si>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</si>
  <si>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</si>
  <si>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</si>
  <si>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</si>
  <si>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</si>
  <si>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</si>
  <si>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</si>
  <si>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</si>
  <si>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</si>
  <si>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</si>
  <si>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</si>
  <si>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</si>
  <si>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</si>
  <si>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</si>
  <si>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</si>
  <si>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</si>
  <si>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</si>
  <si>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</si>
  <si>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</si>
  <si>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</si>
  <si>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</si>
  <si>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</si>
  <si>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</si>
  <si>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</si>
  <si>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</si>
  <si>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</si>
  <si>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</si>
  <si>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</si>
  <si>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</si>
  <si>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</si>
  <si>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</si>
  <si>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</si>
  <si>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</si>
  <si>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</si>
  <si>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</si>
  <si>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</si>
  <si>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</si>
  <si>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</si>
  <si>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</si>
  <si>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</si>
  <si>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</si>
  <si>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</si>
  <si>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</si>
  <si>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</si>
  <si>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</si>
  <si>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</si>
  <si>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</si>
  <si>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</si>
  <si>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</si>
  <si>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</si>
  <si>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</si>
  <si>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</si>
  <si>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</si>
  <si>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</si>
  <si>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</si>
  <si>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</si>
  <si>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</si>
  <si>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</si>
  <si>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</si>
  <si>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</si>
  <si>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</si>
  <si>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</si>
  <si>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</si>
  <si>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</si>
  <si>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</si>
  <si>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</si>
  <si>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</si>
  <si>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</si>
  <si>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</si>
  <si>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</si>
  <si>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</si>
  <si>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</si>
  <si>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</si>
  <si>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</si>
  <si>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</si>
  <si>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</si>
  <si>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</si>
  <si>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</si>
  <si>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</si>
  <si>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</si>
  <si>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</si>
  <si>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</si>
  <si>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</si>
  <si>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</si>
  <si>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</si>
  <si>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</si>
  <si>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</si>
  <si>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</si>
  <si>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</si>
  <si>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</si>
  <si>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</si>
  <si>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</si>
  <si>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</si>
  <si>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</si>
  <si>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</si>
  <si>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</si>
  <si>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</si>
  <si>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</si>
  <si>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</si>
  <si>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</si>
  <si>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</si>
  <si>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</si>
  <si>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</si>
  <si>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</si>
  <si>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</si>
  <si>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</si>
  <si>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</si>
  <si>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</si>
  <si>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</si>
  <si>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</si>
  <si>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</si>
  <si>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</si>
  <si>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</si>
  <si>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</si>
  <si>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</si>
  <si>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</si>
  <si>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</si>
  <si>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</si>
  <si>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</si>
  <si>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</si>
  <si>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</si>
  <si>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</si>
  <si>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</si>
  <si>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</si>
  <si>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</si>
  <si>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</si>
  <si>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</si>
  <si>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</si>
  <si>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</si>
  <si>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</si>
  <si>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</si>
  <si>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</si>
  <si>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</si>
  <si>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</si>
  <si>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</si>
  <si>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</si>
  <si>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</si>
  <si>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</si>
  <si>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</si>
  <si>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</si>
  <si>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</si>
  <si>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</si>
  <si>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</si>
  <si>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</si>
  <si>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</si>
  <si>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</si>
  <si>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</si>
  <si>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</si>
  <si>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</si>
  <si>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</si>
  <si>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</si>
  <si>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</si>
  <si>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</si>
  <si>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</si>
  <si>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</si>
  <si>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</si>
  <si>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</si>
  <si>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</si>
  <si>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</si>
  <si>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</si>
  <si>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</si>
  <si>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</si>
  <si>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</si>
  <si>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</si>
  <si>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</si>
  <si>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</si>
  <si>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</si>
  <si>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</si>
  <si>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</si>
  <si>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</si>
  <si>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</si>
  <si>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</si>
  <si>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</si>
  <si>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</si>
  <si>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</si>
  <si>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</si>
  <si>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</si>
  <si>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</si>
  <si>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</si>
  <si>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</si>
  <si>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</si>
  <si>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</si>
  <si>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</si>
  <si>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</si>
  <si>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</si>
  <si>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</si>
  <si>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</si>
  <si>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</si>
  <si>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</si>
  <si>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</si>
  <si>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</si>
  <si>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</si>
  <si>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</si>
  <si>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</si>
  <si>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</si>
  <si>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</si>
  <si>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</si>
  <si>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</si>
  <si>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</si>
  <si>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</si>
  <si>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</si>
  <si>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</si>
  <si>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</si>
  <si>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</si>
  <si>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</si>
  <si>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</si>
  <si>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</si>
  <si>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</si>
  <si>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</si>
  <si>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</si>
  <si>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</si>
  <si>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</si>
  <si>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</si>
  <si>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</si>
  <si>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</si>
  <si>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</si>
  <si>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</si>
  <si>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</si>
  <si>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</si>
  <si>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</si>
  <si>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</si>
  <si>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</si>
  <si>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</si>
  <si>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</si>
  <si>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</si>
  <si>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</si>
  <si>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</si>
  <si>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</si>
  <si>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</si>
  <si>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</si>
  <si>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</si>
  <si>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</si>
  <si>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</si>
  <si>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</si>
  <si>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</si>
  <si>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</si>
  <si>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</si>
  <si>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</si>
  <si>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</si>
  <si>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</si>
  <si>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</si>
  <si>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</si>
  <si>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</si>
  <si>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</si>
  <si>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</si>
  <si>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</si>
  <si>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</si>
  <si>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</si>
  <si>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</si>
  <si>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</si>
  <si>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</si>
  <si>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</si>
  <si>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</si>
  <si>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</si>
  <si>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</si>
  <si>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</si>
  <si>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</si>
  <si>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</si>
  <si>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</si>
  <si>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</si>
  <si>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</si>
  <si>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</si>
  <si>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</si>
  <si>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</si>
  <si>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</si>
  <si>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</si>
  <si>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</si>
  <si>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</si>
  <si>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</si>
  <si>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</si>
  <si>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</si>
  <si>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</si>
  <si>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</si>
  <si>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</si>
  <si>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</si>
  <si>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</si>
  <si>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</si>
  <si>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</si>
  <si>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</si>
  <si>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</si>
  <si>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</si>
  <si>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</si>
  <si>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</si>
  <si>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</si>
  <si>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</si>
  <si>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</si>
  <si>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</si>
  <si>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</si>
  <si>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</si>
  <si>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</si>
  <si>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</si>
  <si>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</si>
  <si>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</si>
  <si>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</si>
  <si>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</si>
  <si>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</si>
  <si>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</si>
  <si>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</si>
  <si>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</si>
  <si>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</si>
  <si>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</si>
  <si>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</si>
  <si>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</si>
  <si>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</si>
  <si>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</si>
  <si>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</si>
  <si>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</si>
  <si>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</si>
  <si>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</si>
  <si>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</si>
  <si>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</si>
  <si>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</si>
  <si>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</si>
  <si>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</si>
  <si>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</si>
  <si>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</si>
  <si>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</si>
  <si>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</si>
  <si>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</si>
  <si>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</si>
  <si>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</si>
  <si>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</si>
  <si>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</si>
  <si>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</si>
  <si>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</si>
  <si>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</si>
  <si>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</si>
  <si>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</si>
  <si>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</si>
  <si>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</si>
  <si>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</si>
  <si>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</si>
  <si>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</si>
  <si>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</si>
  <si>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</si>
  <si>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</si>
  <si>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</si>
  <si>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</si>
  <si>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</si>
  <si>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</si>
  <si>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</si>
  <si>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</si>
  <si>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</si>
  <si>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</si>
  <si>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</si>
  <si>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</si>
  <si>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</si>
  <si>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</si>
  <si>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</si>
  <si>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</si>
  <si>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</si>
  <si>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</si>
  <si>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</si>
  <si>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</si>
  <si>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</si>
  <si>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</si>
  <si>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</si>
  <si>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</si>
  <si>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</si>
  <si>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</si>
  <si>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</si>
  <si>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</si>
  <si>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</si>
  <si>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</si>
  <si>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</si>
  <si>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</si>
  <si>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</si>
  <si>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</si>
  <si>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</si>
  <si>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</si>
  <si>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</si>
  <si>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</si>
  <si>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</si>
  <si>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</si>
  <si>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</si>
  <si>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</si>
  <si>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</si>
  <si>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</si>
  <si>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</si>
  <si>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</si>
  <si>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</si>
  <si>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</si>
  <si>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</si>
  <si>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</si>
  <si>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</si>
  <si>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</si>
  <si>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</si>
  <si>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</si>
  <si>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</si>
  <si>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</si>
  <si>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</si>
  <si>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</si>
  <si>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</si>
  <si>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</si>
  <si>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</si>
  <si>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</si>
  <si>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</si>
  <si>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</si>
  <si>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</si>
  <si>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</si>
  <si>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</si>
  <si>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</si>
  <si>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</si>
  <si>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</si>
  <si>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</si>
  <si>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</si>
  <si>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</si>
  <si>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</si>
  <si>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</si>
  <si>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</si>
  <si>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</si>
  <si>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</si>
  <si>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</si>
  <si>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</si>
  <si>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</si>
  <si>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</si>
  <si>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</si>
  <si>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</si>
  <si>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</si>
  <si>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</si>
  <si>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</si>
  <si>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</si>
  <si>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</si>
  <si>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</si>
  <si>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</si>
  <si>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</si>
  <si>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</si>
  <si>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</si>
  <si>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</si>
  <si>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</si>
  <si>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</si>
  <si>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</si>
  <si>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</si>
  <si>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</si>
  <si>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</si>
  <si>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</si>
  <si>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</si>
  <si>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</si>
  <si>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</si>
  <si>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</si>
  <si>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</si>
  <si>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</si>
  <si>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</si>
  <si>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</si>
  <si>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</si>
  <si>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</si>
  <si>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</si>
  <si>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</si>
  <si>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</si>
  <si>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</si>
  <si>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</si>
  <si>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</si>
  <si>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</si>
  <si>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</si>
  <si>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</si>
  <si>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</si>
  <si>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</si>
  <si>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</si>
  <si>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</si>
  <si>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</si>
  <si>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</si>
  <si>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</si>
  <si>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</si>
  <si>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</si>
  <si>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</si>
  <si>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</si>
  <si>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</si>
  <si>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</si>
  <si>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</si>
  <si>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</si>
  <si>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</si>
  <si>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</si>
  <si>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</si>
  <si>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</si>
  <si>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</si>
  <si>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</si>
  <si>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</si>
  <si>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</si>
  <si>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</si>
  <si>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</si>
  <si>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</si>
  <si>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</si>
  <si>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</si>
  <si>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</si>
  <si>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</si>
  <si>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</si>
  <si>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</si>
  <si>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</si>
  <si>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</si>
  <si>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</si>
  <si>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</si>
  <si>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</si>
  <si>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</si>
  <si>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</si>
  <si>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</si>
  <si>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</si>
  <si>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</si>
  <si>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</si>
  <si>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</si>
  <si>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</si>
  <si>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</si>
  <si>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</si>
  <si>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</si>
  <si>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</si>
  <si>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</si>
  <si>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</si>
  <si>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</si>
  <si>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</si>
  <si>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</si>
  <si>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</si>
  <si>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</si>
  <si>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</si>
  <si>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</si>
  <si>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</si>
  <si>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</si>
  <si>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</si>
  <si>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</si>
  <si>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</si>
  <si>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</si>
  <si>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</si>
  <si>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</si>
  <si>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</si>
  <si>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</si>
  <si>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</si>
  <si>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</si>
  <si>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</si>
  <si>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</si>
  <si>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</si>
  <si>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</si>
  <si>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</si>
  <si>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</si>
  <si>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</si>
  <si>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</si>
  <si>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</si>
  <si>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</si>
  <si>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</si>
  <si>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</si>
  <si>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</si>
  <si>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</si>
  <si>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</si>
  <si>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</si>
  <si>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</si>
  <si>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</si>
  <si>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</si>
  <si>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</si>
  <si>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</si>
  <si>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</si>
  <si>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</si>
  <si>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</si>
  <si>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</si>
  <si>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</si>
  <si>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</si>
  <si>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</si>
  <si>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</si>
  <si>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</si>
  <si>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</si>
  <si>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</si>
  <si>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</si>
  <si>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</si>
  <si>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</si>
  <si>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</si>
  <si>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</si>
  <si>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</si>
  <si>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</si>
  <si>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</si>
  <si>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</si>
  <si>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</si>
  <si>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</si>
  <si>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</si>
  <si>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</si>
  <si>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</si>
  <si>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</si>
  <si>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</si>
  <si>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</si>
  <si>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</si>
  <si>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</si>
  <si>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</si>
  <si>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</si>
  <si>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</si>
  <si>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</si>
  <si>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</si>
  <si>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</si>
  <si>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</si>
  <si>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</si>
  <si>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</si>
  <si>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</si>
  <si>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</si>
  <si>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</si>
  <si>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</si>
  <si>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</si>
  <si>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</si>
  <si>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</si>
  <si>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</si>
  <si>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</si>
  <si>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</si>
  <si>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</si>
  <si>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</si>
  <si>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</si>
  <si>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</si>
  <si>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</si>
  <si>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</si>
  <si>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</si>
  <si>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</si>
  <si>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</si>
  <si>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</si>
  <si>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</si>
  <si>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</si>
  <si>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</si>
  <si>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</si>
  <si>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</si>
  <si>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</si>
  <si>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</si>
  <si>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</si>
  <si>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</si>
  <si>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</si>
  <si>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</si>
  <si>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</si>
  <si>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</si>
  <si>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</si>
  <si>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</si>
  <si>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</si>
  <si>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</si>
  <si>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</si>
  <si>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</si>
  <si>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</si>
  <si>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</si>
  <si>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</si>
  <si>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</si>
  <si>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</si>
  <si>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</si>
  <si>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</si>
  <si>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</si>
  <si>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</si>
  <si>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</si>
  <si>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</si>
  <si>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</si>
  <si>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</si>
  <si>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</si>
  <si>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</si>
  <si>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</si>
  <si>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</si>
  <si>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</si>
  <si>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</si>
  <si>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</si>
  <si>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</si>
  <si>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</si>
  <si>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</si>
  <si>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</si>
  <si>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</si>
  <si>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</si>
  <si>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</si>
  <si>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</si>
  <si>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</si>
  <si>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</si>
  <si>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</si>
  <si>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</si>
  <si>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</si>
  <si>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</si>
  <si>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</si>
  <si>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</si>
  <si>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</si>
  <si>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</si>
  <si>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</si>
  <si>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</si>
  <si>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</si>
  <si>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</si>
  <si>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</si>
  <si>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</si>
  <si>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</si>
  <si>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</si>
  <si>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</si>
  <si>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</si>
  <si>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</si>
  <si>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</si>
  <si>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</si>
  <si>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</si>
  <si>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</si>
  <si>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</si>
  <si>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</si>
  <si>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</si>
  <si>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</si>
  <si>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</si>
  <si>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</si>
  <si>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</si>
  <si>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</si>
  <si>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</si>
  <si>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</si>
  <si>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</si>
  <si>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</si>
  <si>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</si>
  <si>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</si>
  <si>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</si>
  <si>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</si>
  <si>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</si>
  <si>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</si>
  <si>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</si>
  <si>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</si>
  <si>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</si>
  <si>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</si>
  <si>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</si>
  <si>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</si>
  <si>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</si>
  <si>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</si>
  <si>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</si>
  <si>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</si>
  <si>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</si>
  <si>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</si>
  <si>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</si>
  <si>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</si>
  <si>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</si>
  <si>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</si>
  <si>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</si>
  <si>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</si>
  <si>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</si>
  <si>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</si>
  <si>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</si>
  <si>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</si>
  <si>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</si>
  <si>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</si>
  <si>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</si>
  <si>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</si>
  <si>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</si>
  <si>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</si>
  <si>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</si>
  <si>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</si>
  <si>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</si>
  <si>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</si>
  <si>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</si>
  <si>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</si>
  <si>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</si>
  <si>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</si>
  <si>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</si>
  <si>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</si>
  <si>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</si>
  <si>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</si>
  <si>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</si>
  <si>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</si>
  <si>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</si>
  <si>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</si>
  <si>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</si>
  <si>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</si>
  <si>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</si>
  <si>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</si>
  <si>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</si>
  <si>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</si>
  <si>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</si>
  <si>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</si>
  <si>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</si>
  <si>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</si>
  <si>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</si>
  <si>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</si>
  <si>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</si>
  <si>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</si>
  <si>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</si>
  <si>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</si>
  <si>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</si>
  <si>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</si>
  <si>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</si>
  <si>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</si>
  <si>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</si>
  <si>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</si>
  <si>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</si>
  <si>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</si>
  <si>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</si>
  <si>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</si>
  <si>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</si>
  <si>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</si>
  <si>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</si>
  <si>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</si>
  <si>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</si>
  <si>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</si>
  <si>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</si>
  <si>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</si>
  <si>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</si>
  <si>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</si>
  <si>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</si>
  <si>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</si>
  <si>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</si>
  <si>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</si>
  <si>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</si>
  <si>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</si>
  <si>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</si>
  <si>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</si>
  <si>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</si>
  <si>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</si>
  <si>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</si>
  <si>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</si>
  <si>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</si>
  <si>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</si>
  <si>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</si>
  <si>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</si>
  <si>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</si>
  <si>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</si>
  <si>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</si>
  <si>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</si>
  <si>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</si>
  <si>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</si>
  <si>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</si>
  <si>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</si>
  <si>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</si>
  <si>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</si>
  <si>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</si>
  <si>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</si>
  <si>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</si>
  <si>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</si>
  <si>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</si>
  <si>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</si>
  <si>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</si>
  <si>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</si>
  <si>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</si>
  <si>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</si>
  <si>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</si>
  <si>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</si>
  <si>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</si>
  <si>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</si>
  <si>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</si>
  <si>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</si>
  <si>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</si>
  <si>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</si>
  <si>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</si>
  <si>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</si>
  <si>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</si>
  <si>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</si>
  <si>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</si>
  <si>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</si>
  <si>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</si>
  <si>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</si>
  <si>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</si>
  <si>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</si>
  <si>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</si>
  <si>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</si>
  <si>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</si>
  <si>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</si>
  <si>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</si>
  <si>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</si>
  <si>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</si>
  <si>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</si>
  <si>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</si>
  <si>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</si>
  <si>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</si>
  <si>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</si>
  <si>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</si>
  <si>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</si>
  <si>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</si>
  <si>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</si>
  <si>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</si>
  <si>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</si>
  <si>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</si>
  <si>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</si>
  <si>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</si>
  <si>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</si>
  <si>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</si>
  <si>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</si>
  <si>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</si>
  <si>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</si>
  <si>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</si>
  <si>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</si>
  <si>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</si>
  <si>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</si>
  <si>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</si>
  <si>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</si>
  <si>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</si>
  <si>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</si>
  <si>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</si>
  <si>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</si>
  <si>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</si>
  <si>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</si>
  <si>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</si>
  <si>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</si>
  <si>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</si>
  <si>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</si>
  <si>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</si>
  <si>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</si>
  <si>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</si>
  <si>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</si>
  <si>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</si>
  <si>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</si>
  <si>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</si>
  <si>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</si>
  <si>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</si>
  <si>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</si>
  <si>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</si>
  <si>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</si>
  <si>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</si>
  <si>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</si>
  <si>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</si>
  <si>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</si>
  <si>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</si>
  <si>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</si>
  <si>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</si>
  <si>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</si>
  <si>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</si>
  <si>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</si>
  <si>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</si>
  <si>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</si>
  <si>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</si>
  <si>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</si>
  <si>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</si>
  <si>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</si>
  <si>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</si>
  <si>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</si>
  <si>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</si>
  <si>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</si>
  <si>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</si>
  <si>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</si>
  <si>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</si>
  <si>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</si>
  <si>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</si>
  <si>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</si>
  <si>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</si>
  <si>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</si>
  <si>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</si>
  <si>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</si>
  <si>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</si>
  <si>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</si>
  <si>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</si>
  <si>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</si>
  <si>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</si>
  <si>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</si>
  <si>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</si>
  <si>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</si>
  <si>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</si>
  <si>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</si>
  <si>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</si>
  <si>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</si>
  <si>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</si>
  <si>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</si>
  <si>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</si>
  <si>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</si>
  <si>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</si>
  <si>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</si>
  <si>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</si>
  <si>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</si>
  <si>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</si>
  <si>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</si>
  <si>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</si>
  <si>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</si>
  <si>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</si>
  <si>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</si>
  <si>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</si>
  <si>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</si>
  <si>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</si>
  <si>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</si>
  <si>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</si>
  <si>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</si>
  <si>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</si>
  <si>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</si>
  <si>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</si>
  <si>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</si>
  <si>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</si>
  <si>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</si>
  <si>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</si>
  <si>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</si>
  <si>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</si>
  <si>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</si>
  <si>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</si>
  <si>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</si>
  <si>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</si>
  <si>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</si>
  <si>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</si>
  <si>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</si>
  <si>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</si>
  <si>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</si>
  <si>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</si>
  <si>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</si>
  <si>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</si>
  <si>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</si>
  <si>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</si>
  <si>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</si>
  <si>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</si>
  <si>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</si>
  <si>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</si>
  <si>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</si>
  <si>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</si>
  <si>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</si>
  <si>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</si>
  <si>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</si>
  <si>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</si>
  <si>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</si>
  <si>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</si>
  <si>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</si>
  <si>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</si>
  <si>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</si>
  <si>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</si>
  <si>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</si>
  <si>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</si>
  <si>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</si>
  <si>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</si>
  <si>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</si>
  <si>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</si>
  <si>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</si>
  <si>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</si>
  <si>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</si>
  <si>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</si>
  <si>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</si>
  <si>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</si>
  <si>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</si>
  <si>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</si>
  <si>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</si>
  <si>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</si>
  <si>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</si>
  <si>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</si>
  <si>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</si>
  <si>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</si>
  <si>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</si>
  <si>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</si>
  <si>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</si>
  <si>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</si>
  <si>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</si>
  <si>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</si>
  <si>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</si>
  <si>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</si>
  <si>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</si>
  <si>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</si>
  <si>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</si>
  <si>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</si>
  <si>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</si>
  <si>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</si>
  <si>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</si>
  <si>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</si>
  <si>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</si>
  <si>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</si>
  <si>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</si>
  <si>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</si>
  <si>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</si>
  <si>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</si>
  <si>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</si>
  <si>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</si>
  <si>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</si>
  <si>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</si>
  <si>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</si>
  <si>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</si>
  <si>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</si>
  <si>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</si>
  <si>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</si>
  <si>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</si>
  <si>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</si>
  <si>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</si>
  <si>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</si>
  <si>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</si>
  <si>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</si>
  <si>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</si>
  <si>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</si>
  <si>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</si>
  <si>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</si>
  <si>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</si>
  <si>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</si>
  <si>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</si>
  <si>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</si>
  <si>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</si>
  <si>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</si>
  <si>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</si>
  <si>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</si>
  <si>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</si>
  <si>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</si>
  <si>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</si>
  <si>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</si>
  <si>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</si>
  <si>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</si>
  <si>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</si>
  <si>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</si>
  <si>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</si>
  <si>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</si>
  <si>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</si>
  <si>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</si>
  <si>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</si>
  <si>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</si>
  <si>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</si>
  <si>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</si>
  <si>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</si>
  <si>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</si>
  <si>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</si>
  <si>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</si>
  <si>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</si>
  <si>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</si>
  <si>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</si>
  <si>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</si>
  <si>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</si>
  <si>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</si>
  <si>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</si>
  <si>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</si>
  <si>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</si>
  <si>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</si>
  <si>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</si>
  <si>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</si>
  <si>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</si>
  <si>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</si>
  <si>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</si>
  <si>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</si>
  <si>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</si>
  <si>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</si>
  <si>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</si>
  <si>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</si>
  <si>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</si>
  <si>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</si>
  <si>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</si>
  <si>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</si>
  <si>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</si>
  <si>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</si>
  <si>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</si>
  <si>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</si>
  <si>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</si>
  <si>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</si>
  <si>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</si>
  <si>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</si>
  <si>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</si>
  <si>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</si>
  <si>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</si>
  <si>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</si>
  <si>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</si>
  <si>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</si>
  <si>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</si>
  <si>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</si>
  <si>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</si>
  <si>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</si>
  <si>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</si>
  <si>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</si>
  <si>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</si>
  <si>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</si>
  <si>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</si>
  <si>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</si>
  <si>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</si>
  <si>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</si>
  <si>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</si>
  <si>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</si>
  <si>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</si>
  <si>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</si>
  <si>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</si>
  <si>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</si>
  <si>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</si>
  <si>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</si>
  <si>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</si>
  <si>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</si>
  <si>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</si>
  <si>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</si>
  <si>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</si>
  <si>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</si>
  <si>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</si>
  <si>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</si>
  <si>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</si>
  <si>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</si>
  <si>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</si>
  <si>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</si>
  <si>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</si>
  <si>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</si>
  <si>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</si>
  <si>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</si>
  <si>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</si>
  <si>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</si>
  <si>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</si>
  <si>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</si>
  <si>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</si>
  <si>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</si>
  <si>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</si>
  <si>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</si>
  <si>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</si>
  <si>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</si>
  <si>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</si>
  <si>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</si>
  <si>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</si>
  <si>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</si>
  <si>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</si>
  <si>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</si>
  <si>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</si>
  <si>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</si>
  <si>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</si>
  <si>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</si>
  <si>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</si>
  <si>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</si>
  <si>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</si>
  <si>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</si>
  <si>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</si>
  <si>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</si>
  <si>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</si>
  <si>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</si>
  <si>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</si>
  <si>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</si>
  <si>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</si>
  <si>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</si>
  <si>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</si>
  <si>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</si>
  <si>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</si>
  <si>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</si>
  <si>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</si>
  <si>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</si>
  <si>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</si>
  <si>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</si>
  <si>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</si>
  <si>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</si>
  <si>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</si>
  <si>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</si>
  <si>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</si>
  <si>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</si>
  <si>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</si>
  <si>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</si>
  <si>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</si>
  <si>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</si>
  <si>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</si>
  <si>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</si>
  <si>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</si>
  <si>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</si>
  <si>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</si>
  <si>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</si>
  <si>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</si>
  <si>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</si>
  <si>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</si>
  <si>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</si>
  <si>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</si>
  <si>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</si>
  <si>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</si>
  <si>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</si>
  <si>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</si>
  <si>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</si>
  <si>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</si>
  <si>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</si>
  <si>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</si>
  <si>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</si>
  <si>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</si>
  <si>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</si>
  <si>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</si>
  <si>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</si>
  <si>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</si>
  <si>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</si>
  <si>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</si>
  <si>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</si>
  <si>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</si>
  <si>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</si>
  <si>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</si>
  <si>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</si>
  <si>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</si>
  <si>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</si>
  <si>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</si>
  <si>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</si>
  <si>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</si>
  <si>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</si>
  <si>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</si>
  <si>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</si>
  <si>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</si>
  <si>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</si>
  <si>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</si>
  <si>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</si>
  <si>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</si>
  <si>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</si>
  <si>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</si>
  <si>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</si>
  <si>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</si>
  <si>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</si>
  <si>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</si>
  <si>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</si>
  <si>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</si>
  <si>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</si>
  <si>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</si>
  <si>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</si>
  <si>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</si>
  <si>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</si>
  <si>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</si>
  <si>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</si>
  <si>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</si>
  <si>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</si>
  <si>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</si>
  <si>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</si>
  <si>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</si>
  <si>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</si>
  <si>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</si>
  <si>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</si>
  <si>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</si>
  <si>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</si>
  <si>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</si>
  <si>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</si>
  <si>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</si>
  <si>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</si>
  <si>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</si>
  <si>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</si>
  <si>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</si>
  <si>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</si>
  <si>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</si>
  <si>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</si>
  <si>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</si>
  <si>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</si>
  <si>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</si>
  <si>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</si>
  <si>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</si>
  <si>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</si>
  <si>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</si>
  <si>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</si>
  <si>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</si>
  <si>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</si>
  <si>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</si>
  <si>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</si>
  <si>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</si>
  <si>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</si>
  <si>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</si>
  <si>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</si>
  <si>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</si>
  <si>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</si>
  <si>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</si>
  <si>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</si>
  <si>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</si>
  <si>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</si>
  <si>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</si>
  <si>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</si>
  <si>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</si>
  <si>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</si>
  <si>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</si>
  <si>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</si>
  <si>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</si>
  <si>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</si>
  <si>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</si>
  <si>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</si>
  <si>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</si>
  <si>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</si>
  <si>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</si>
  <si>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</si>
  <si>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</si>
  <si>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</si>
  <si>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</si>
  <si>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</si>
  <si>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</si>
  <si>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</si>
  <si>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</si>
  <si>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</si>
  <si>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</si>
  <si>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</si>
  <si>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</si>
  <si>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</si>
  <si>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</si>
  <si>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</si>
  <si>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</si>
  <si>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</si>
  <si>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</si>
  <si>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</si>
  <si>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</si>
  <si>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</si>
  <si>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</si>
  <si>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</si>
  <si>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</si>
  <si>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</si>
  <si>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</si>
  <si>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</si>
  <si>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</si>
  <si>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</si>
  <si>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</si>
  <si>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</si>
  <si>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</si>
  <si>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</si>
  <si>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</si>
  <si>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</si>
  <si>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</si>
  <si>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</si>
  <si>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</si>
  <si>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</si>
  <si>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</si>
  <si>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</si>
  <si>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</si>
  <si>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</si>
  <si>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</si>
  <si>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</si>
  <si>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</si>
  <si>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</si>
  <si>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</si>
  <si>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</si>
  <si>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</si>
  <si>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</si>
  <si>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</si>
  <si>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</si>
  <si>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</si>
  <si>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</si>
  <si>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</si>
  <si>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</si>
  <si>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</si>
  <si>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</si>
  <si>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</si>
  <si>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</si>
  <si>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</si>
  <si>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</si>
  <si>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</si>
  <si>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</si>
  <si>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</si>
  <si>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</si>
  <si>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</si>
  <si>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</si>
  <si>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</si>
  <si>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</si>
  <si>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</si>
  <si>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</si>
  <si>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</si>
  <si>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</si>
  <si>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</si>
  <si>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</si>
  <si>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</si>
  <si>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</si>
  <si>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</si>
  <si>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</si>
  <si>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</si>
  <si>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</si>
  <si>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</si>
  <si>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</si>
  <si>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</si>
  <si>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</si>
  <si>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</si>
  <si>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</si>
  <si>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</si>
  <si>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</si>
  <si>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</si>
  <si>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</si>
  <si>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</si>
  <si>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</si>
  <si>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</si>
  <si>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</si>
  <si>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</si>
  <si>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</si>
  <si>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</si>
  <si>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</si>
  <si>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</si>
  <si>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</si>
  <si>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</si>
  <si>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</si>
  <si>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</si>
  <si>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</si>
  <si>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</si>
  <si>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</si>
  <si>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</si>
  <si>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</si>
  <si>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</si>
  <si>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</si>
  <si>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</si>
  <si>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</si>
  <si>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</si>
  <si>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</si>
  <si>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</si>
  <si>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</si>
  <si>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</si>
  <si>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</si>
  <si>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</si>
  <si>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</si>
  <si>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</si>
  <si>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</si>
  <si>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</si>
  <si>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</si>
  <si>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</si>
  <si>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</si>
  <si>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</si>
  <si>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</si>
  <si>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</si>
  <si>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</si>
  <si>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</si>
  <si>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</si>
  <si>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</si>
  <si>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</si>
  <si>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</si>
  <si>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</si>
  <si>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</si>
  <si>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</si>
  <si>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</si>
  <si>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</si>
  <si>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</si>
  <si>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</si>
  <si>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</si>
  <si>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</si>
  <si>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</si>
  <si>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</si>
  <si>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</si>
  <si>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</si>
  <si>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</si>
  <si>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</si>
  <si>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</si>
  <si>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</si>
  <si>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</si>
  <si>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</si>
  <si>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</si>
  <si>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</si>
  <si>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</si>
  <si>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</si>
  <si>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</si>
  <si>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</si>
  <si>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</si>
  <si>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</si>
  <si>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</si>
  <si>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</si>
  <si>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</si>
  <si>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</si>
  <si>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</si>
  <si>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</si>
  <si>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</si>
  <si>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</si>
  <si>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</si>
  <si>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</si>
  <si>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</si>
  <si>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</si>
  <si>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</si>
  <si>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</si>
  <si>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</si>
  <si>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</si>
  <si>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</si>
  <si>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</si>
  <si>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</si>
  <si>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</si>
  <si>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</si>
  <si>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</si>
  <si>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</si>
  <si>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</si>
  <si>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</si>
  <si>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</si>
  <si>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</si>
  <si>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</si>
  <si>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</si>
  <si>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</si>
  <si>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</si>
  <si>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</si>
  <si>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</si>
  <si>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</si>
  <si>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</si>
  <si>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</si>
  <si>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</si>
  <si>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</si>
  <si>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</si>
  <si>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</si>
  <si>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</si>
  <si>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</si>
  <si>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</si>
  <si>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</si>
  <si>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</si>
  <si>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</si>
  <si>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</si>
  <si>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</si>
  <si>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</si>
  <si>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</si>
  <si>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</si>
  <si>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</si>
  <si>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</si>
  <si>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</si>
  <si>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</si>
  <si>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</si>
  <si>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</si>
  <si>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</si>
  <si>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</si>
  <si>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</si>
  <si>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</si>
  <si>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</si>
  <si>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</si>
  <si>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</si>
  <si>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</si>
  <si>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</si>
  <si>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</si>
  <si>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</si>
  <si>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</si>
  <si>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</si>
  <si>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</si>
  <si>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</si>
  <si>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</si>
  <si>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</si>
  <si>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</si>
  <si>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</si>
  <si>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</si>
  <si>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</si>
  <si>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</si>
  <si>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</si>
  <si>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</si>
  <si>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</si>
  <si>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</si>
  <si>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</si>
  <si>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</si>
  <si>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</si>
  <si>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</si>
  <si>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</si>
  <si>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</si>
  <si>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</si>
  <si>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</si>
  <si>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</si>
  <si>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</si>
  <si>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</si>
  <si>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</si>
  <si>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</si>
  <si>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</si>
  <si>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</si>
  <si>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</si>
  <si>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</si>
  <si>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</si>
  <si>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</si>
  <si>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</si>
  <si>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</si>
  <si>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</si>
  <si>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</si>
  <si>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</si>
  <si>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</si>
  <si>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</si>
  <si>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</si>
  <si>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</si>
  <si>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</si>
  <si>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</si>
  <si>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</si>
  <si>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</si>
  <si>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</si>
  <si>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</si>
  <si>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</si>
  <si>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</si>
  <si>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</si>
  <si>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</si>
  <si>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</si>
  <si>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</si>
  <si>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</si>
  <si>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</si>
  <si>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</si>
  <si>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</si>
  <si>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</si>
  <si>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</si>
  <si>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</si>
  <si>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</si>
  <si>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</si>
  <si>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</si>
  <si>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</si>
  <si>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</si>
  <si>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</si>
  <si>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</si>
  <si>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</si>
  <si>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</si>
  <si>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</si>
  <si>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</si>
  <si>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</si>
  <si>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</si>
  <si>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</si>
  <si>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</si>
  <si>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</si>
  <si>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</si>
  <si>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</si>
  <si>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</si>
  <si>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</si>
  <si>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</si>
  <si>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</si>
  <si>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</si>
  <si>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</si>
  <si>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</si>
  <si>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</si>
  <si>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</si>
  <si>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</si>
  <si>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</si>
  <si>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</si>
  <si>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</si>
  <si>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</si>
  <si>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</si>
  <si>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</si>
  <si>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</si>
  <si>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</si>
  <si>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</si>
  <si>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</si>
  <si>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</si>
  <si>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</si>
  <si>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</si>
  <si>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</si>
  <si>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</si>
  <si>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</si>
  <si>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</si>
  <si>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</si>
  <si>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</si>
  <si>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</si>
  <si>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</si>
  <si>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</si>
  <si>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</si>
  <si>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</si>
  <si>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</si>
  <si>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</si>
  <si>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</si>
  <si>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</si>
  <si>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</si>
  <si>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</si>
  <si>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</si>
  <si>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</si>
  <si>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</si>
  <si>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</si>
  <si>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</si>
  <si>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</si>
  <si>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</si>
  <si>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</si>
  <si>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</si>
  <si>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</si>
  <si>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</si>
  <si>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</si>
  <si>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</si>
  <si>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</si>
  <si>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</si>
  <si>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</si>
  <si>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</si>
  <si>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</si>
  <si>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</si>
  <si>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</si>
  <si>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</si>
  <si>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</si>
  <si>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</si>
  <si>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</si>
  <si>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</si>
  <si>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</si>
  <si>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</si>
  <si>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</si>
  <si>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</si>
  <si>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</si>
  <si>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</si>
  <si>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</si>
  <si>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</si>
  <si>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</si>
  <si>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</si>
  <si>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</si>
  <si>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</si>
  <si>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</si>
  <si>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</si>
  <si>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</si>
  <si>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</si>
  <si>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</si>
  <si>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</si>
  <si>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</si>
  <si>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</si>
  <si>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</si>
  <si>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</si>
  <si>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</si>
  <si>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</si>
  <si>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</si>
  <si>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</si>
  <si>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</si>
  <si>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</si>
  <si>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</si>
  <si>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</si>
  <si>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</si>
  <si>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</si>
  <si>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</si>
  <si>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</si>
  <si>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</si>
  <si>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</si>
  <si>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</si>
  <si>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</si>
  <si>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</si>
  <si>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</si>
  <si>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</si>
  <si>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</si>
  <si>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</si>
  <si>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</si>
  <si>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</si>
  <si>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</si>
  <si>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</si>
  <si>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</si>
  <si>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</si>
  <si>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</si>
  <si>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</si>
  <si>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</si>
  <si>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</si>
  <si>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</si>
  <si>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</si>
  <si>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</si>
  <si>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</si>
  <si>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</si>
  <si>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</si>
  <si>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</si>
  <si>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</si>
  <si>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</si>
  <si>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</si>
  <si>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</si>
  <si>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</si>
  <si>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</si>
  <si>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</si>
  <si>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</si>
  <si>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</si>
  <si>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</si>
  <si>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</si>
  <si>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</si>
  <si>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</si>
  <si>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</si>
  <si>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</si>
  <si>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</si>
  <si>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</si>
  <si>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</si>
  <si>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</si>
  <si>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</si>
  <si>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</si>
  <si>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</si>
  <si>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</si>
  <si>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</si>
  <si>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</si>
  <si>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</si>
  <si>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</si>
  <si>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</si>
  <si>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</si>
  <si>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</si>
  <si>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</si>
  <si>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</si>
  <si>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</si>
  <si>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</si>
  <si>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</si>
  <si>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</si>
  <si>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</si>
  <si>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</si>
  <si>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</si>
  <si>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</si>
  <si>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</si>
  <si>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</si>
  <si>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</si>
  <si>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</si>
  <si>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</si>
  <si>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</si>
  <si>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</si>
  <si>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</si>
  <si>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</si>
  <si>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</si>
  <si>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</si>
  <si>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</si>
  <si>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</si>
  <si>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</si>
  <si>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</si>
  <si>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</si>
  <si>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</si>
  <si>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</si>
  <si>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</si>
  <si>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</si>
  <si>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</si>
  <si>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</si>
  <si>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</si>
  <si>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</si>
  <si>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</si>
  <si>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</si>
  <si>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</si>
  <si>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</si>
  <si>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</si>
  <si>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</si>
  <si>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</si>
  <si>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</si>
  <si>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</si>
  <si>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</si>
  <si>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</si>
  <si>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</si>
  <si>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</si>
  <si>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</si>
  <si>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</si>
  <si>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</si>
  <si>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</si>
  <si>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</si>
  <si>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</si>
  <si>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</si>
  <si>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</si>
  <si>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</si>
  <si>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</si>
  <si>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</si>
  <si>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</si>
  <si>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</si>
  <si>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</si>
  <si>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</si>
  <si>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</si>
  <si>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</si>
  <si>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</si>
  <si>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</si>
  <si>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</si>
  <si>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</si>
  <si>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</si>
  <si>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</si>
  <si>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</si>
  <si>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</si>
  <si>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</si>
  <si>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</si>
  <si>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</si>
  <si>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</si>
  <si>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</si>
  <si>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</si>
  <si>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</si>
  <si>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</si>
  <si>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</si>
  <si>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</si>
  <si>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</si>
  <si>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</si>
  <si>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</si>
  <si>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</si>
  <si>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</si>
  <si>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</si>
  <si>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</si>
  <si>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</si>
  <si>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</si>
  <si>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</si>
  <si>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</si>
  <si>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</si>
  <si>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</si>
  <si>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</si>
  <si>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</si>
  <si>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</si>
  <si>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</si>
  <si>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</si>
  <si>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</si>
  <si>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</si>
  <si>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</si>
  <si>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</si>
  <si>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</si>
  <si>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</si>
  <si>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</si>
  <si>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</si>
  <si>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</si>
  <si>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</si>
  <si>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</si>
  <si>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</si>
  <si>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</si>
  <si>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</si>
  <si>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</si>
  <si>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</si>
  <si>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</si>
  <si>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</si>
  <si>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</si>
  <si>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</si>
  <si>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</si>
  <si>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</si>
  <si>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</si>
  <si>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</si>
  <si>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</si>
  <si>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</si>
  <si>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</si>
  <si>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</si>
  <si>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</si>
  <si>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</si>
  <si>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</si>
  <si>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</si>
  <si>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</si>
  <si>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</si>
  <si>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</si>
  <si>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</si>
  <si>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</si>
  <si>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</si>
  <si>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</si>
  <si>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</si>
  <si>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</si>
  <si>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</si>
  <si>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</si>
  <si>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</si>
  <si>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</si>
  <si>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</si>
  <si>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</si>
  <si>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</si>
  <si>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</si>
  <si>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</si>
  <si>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</si>
  <si>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</si>
  <si>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</si>
  <si>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</si>
  <si>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</si>
  <si>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</si>
  <si>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</si>
  <si>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</si>
  <si>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</si>
  <si>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</si>
  <si>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</si>
  <si>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</si>
  <si>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</si>
  <si>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</si>
  <si>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</si>
  <si>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</si>
  <si>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</si>
  <si>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</si>
  <si>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</si>
  <si>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</si>
  <si>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</si>
  <si>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</si>
  <si>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</si>
  <si>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</si>
  <si>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</si>
  <si>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</si>
  <si>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</si>
  <si>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</si>
  <si>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</si>
  <si>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</si>
  <si>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</si>
  <si>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</si>
  <si>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</si>
  <si>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</si>
  <si>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</si>
  <si>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</si>
  <si>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</si>
  <si>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</si>
  <si>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</si>
  <si>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</si>
  <si>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</si>
  <si>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</si>
  <si>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</si>
  <si>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</si>
  <si>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</si>
  <si>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</si>
  <si>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</si>
  <si>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</si>
  <si>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</si>
  <si>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</si>
  <si>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</si>
  <si>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</si>
  <si>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</si>
  <si>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</si>
  <si>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</si>
  <si>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</si>
  <si>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</si>
  <si>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</si>
  <si>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</si>
  <si>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</si>
  <si>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</si>
  <si>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</si>
  <si>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</si>
  <si>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</si>
  <si>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</si>
  <si>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</si>
  <si>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</si>
  <si>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</si>
  <si>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</si>
  <si>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</si>
  <si>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</si>
  <si>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</si>
  <si>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</si>
  <si>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</si>
  <si>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</si>
  <si>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</si>
  <si>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</si>
  <si>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</si>
  <si>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</si>
  <si>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</si>
  <si>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</si>
  <si>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</si>
  <si>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</si>
  <si>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</si>
  <si>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</si>
  <si>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</si>
  <si>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</si>
  <si>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</si>
  <si>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</si>
  <si>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</si>
  <si>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</si>
  <si>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</si>
  <si>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</si>
  <si>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</si>
  <si>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</si>
  <si>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</si>
  <si>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</si>
  <si>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</si>
  <si>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</si>
  <si>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</si>
  <si>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</si>
  <si>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</si>
  <si>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</si>
  <si>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</si>
  <si>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</si>
  <si>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</si>
  <si>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</si>
  <si>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</si>
  <si>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</si>
  <si>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</si>
  <si>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</si>
  <si>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</si>
  <si>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</si>
  <si>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</si>
  <si>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</si>
  <si>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</si>
  <si>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</si>
  <si>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</si>
  <si>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</si>
  <si>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</si>
  <si>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</si>
  <si>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</si>
  <si>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</si>
  <si>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</si>
  <si>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</si>
  <si>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</si>
  <si>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</si>
  <si>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</si>
  <si>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</si>
  <si>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</si>
  <si>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</si>
  <si>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</si>
  <si>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</si>
  <si>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</si>
  <si>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</si>
  <si>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</si>
  <si>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</si>
  <si>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</si>
  <si>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</si>
  <si>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</si>
  <si>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</si>
  <si>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</si>
  <si>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</si>
  <si>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</si>
  <si>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</si>
  <si>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</si>
  <si>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</si>
  <si>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</si>
  <si>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</si>
  <si>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</si>
  <si>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</si>
  <si>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</si>
  <si>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</si>
  <si>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</si>
  <si>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</si>
  <si>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</si>
  <si>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</si>
  <si>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</si>
  <si>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</si>
  <si>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</si>
  <si>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</si>
  <si>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</si>
  <si>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</si>
  <si>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</si>
  <si>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</si>
  <si>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</si>
  <si>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</si>
  <si>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</si>
  <si>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</si>
  <si>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</si>
  <si>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</si>
  <si>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</si>
  <si>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</si>
  <si>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</si>
  <si>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</si>
  <si>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</si>
  <si>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</si>
  <si>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</si>
  <si>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</si>
  <si>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</si>
  <si>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</si>
  <si>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</si>
  <si>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</si>
  <si>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</si>
  <si>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</si>
  <si>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</si>
  <si>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</si>
  <si>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</si>
  <si>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</si>
  <si>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</si>
  <si>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</si>
  <si>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</si>
  <si>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</si>
  <si>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</si>
  <si>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</si>
  <si>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</si>
  <si>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</si>
  <si>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</si>
  <si>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</si>
  <si>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</si>
  <si>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</si>
  <si>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</si>
  <si>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</si>
  <si>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</si>
  <si>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</si>
  <si>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</si>
  <si>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</si>
  <si>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</si>
  <si>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</si>
  <si>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</si>
  <si>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</si>
  <si>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</si>
  <si>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</si>
  <si>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</si>
  <si>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</si>
  <si>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</si>
  <si>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</si>
  <si>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</si>
  <si>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</si>
  <si>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</si>
  <si>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</si>
  <si>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</si>
  <si>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</si>
  <si>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</si>
  <si>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</si>
  <si>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</si>
  <si>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</si>
  <si>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</si>
  <si>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</si>
  <si>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</si>
  <si>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</si>
  <si>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</si>
  <si>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</si>
  <si>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</si>
  <si>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</si>
  <si>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</si>
  <si>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</si>
  <si>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</si>
  <si>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</si>
  <si>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</si>
  <si>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</si>
  <si>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</si>
  <si>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</si>
  <si>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</si>
  <si>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</si>
  <si>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</si>
  <si>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</si>
  <si>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</si>
  <si>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</si>
  <si>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</si>
  <si>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</si>
  <si>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</si>
  <si>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</si>
  <si>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</si>
  <si>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</si>
  <si>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</si>
  <si>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</si>
  <si>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</si>
  <si>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</si>
  <si>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</si>
  <si>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</si>
  <si>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</si>
  <si>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</si>
  <si>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</si>
  <si>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</si>
  <si>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</si>
  <si>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</si>
  <si>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</si>
  <si>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</si>
  <si>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</si>
  <si>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</si>
  <si>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</si>
  <si>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</si>
  <si>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</si>
  <si>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</si>
  <si>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</si>
  <si>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</si>
  <si>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</si>
  <si>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</si>
  <si>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</si>
  <si>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</si>
  <si>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</si>
  <si>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</si>
  <si>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</si>
  <si>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</si>
  <si>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</si>
  <si>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</si>
  <si>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</si>
  <si>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</si>
  <si>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</si>
  <si>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</si>
  <si>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</si>
  <si>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</si>
  <si>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</si>
  <si>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</si>
  <si>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</si>
  <si>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</si>
  <si>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</si>
  <si>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</si>
  <si>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</si>
  <si>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</si>
  <si>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</si>
  <si>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</si>
  <si>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</si>
  <si>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</si>
  <si>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</si>
  <si>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</si>
  <si>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</si>
  <si>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</si>
  <si>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</si>
  <si>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</si>
  <si>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</si>
  <si>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</si>
  <si>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</si>
  <si>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</si>
  <si>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</si>
  <si>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</si>
  <si>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</si>
  <si>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</si>
  <si>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</si>
  <si>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</si>
  <si>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</si>
  <si>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</si>
  <si>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</si>
  <si>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</si>
  <si>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</si>
  <si>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</si>
  <si>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</si>
  <si>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</si>
  <si>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</si>
  <si>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</si>
  <si>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</si>
  <si>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</si>
  <si>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</si>
  <si>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</si>
  <si>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</si>
  <si>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</si>
  <si>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</si>
  <si>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</si>
  <si>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</si>
  <si>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</si>
  <si>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</si>
  <si>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</si>
  <si>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</si>
  <si>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</si>
  <si>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</si>
  <si>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</si>
  <si>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</si>
  <si>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</si>
  <si>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</si>
  <si>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</si>
  <si>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</si>
  <si>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</si>
  <si>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</si>
  <si>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</si>
  <si>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</si>
  <si>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</si>
  <si>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</si>
  <si>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</si>
  <si>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</si>
  <si>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</si>
  <si>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</si>
  <si>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</si>
  <si>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</si>
  <si>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</si>
  <si>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</si>
  <si>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</si>
  <si>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</si>
  <si>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</si>
  <si>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</si>
  <si>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</si>
  <si>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</si>
  <si>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</si>
  <si>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</si>
  <si>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</si>
  <si>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</si>
  <si>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</si>
  <si>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</si>
  <si>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</si>
  <si>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</si>
  <si>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</si>
  <si>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</si>
  <si>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</si>
  <si>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</si>
  <si>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</si>
  <si>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</si>
  <si>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</si>
  <si>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</si>
  <si>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</si>
  <si>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</si>
  <si>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</si>
  <si>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</si>
  <si>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</si>
  <si>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</si>
  <si>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</si>
  <si>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</si>
  <si>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</si>
  <si>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</si>
  <si>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</si>
  <si>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</si>
  <si>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</si>
  <si>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</si>
  <si>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</si>
  <si>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</si>
  <si>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</si>
  <si>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</si>
  <si>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</si>
  <si>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</si>
  <si>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</si>
  <si>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</si>
  <si>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</si>
  <si>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</si>
  <si>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</si>
  <si>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</si>
  <si>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</si>
  <si>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</si>
  <si>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</si>
  <si>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</si>
  <si>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</si>
  <si>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</si>
  <si>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</si>
  <si>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</si>
  <si>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</si>
  <si>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</si>
  <si>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</si>
  <si>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</si>
  <si>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</si>
  <si>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</si>
  <si>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</si>
  <si>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</si>
  <si>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</si>
  <si>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</si>
  <si>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</si>
  <si>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</si>
  <si>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</si>
  <si>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</si>
  <si>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</si>
  <si>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</si>
  <si>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</si>
  <si>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</si>
  <si>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</si>
  <si>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</si>
  <si>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</si>
  <si>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</si>
  <si>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</si>
  <si>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</si>
  <si>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</si>
  <si>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</si>
  <si>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</si>
  <si>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</si>
  <si>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</si>
  <si>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</si>
  <si>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</si>
  <si>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</si>
  <si>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</si>
  <si>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</si>
  <si>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</si>
  <si>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</si>
  <si>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</si>
  <si>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</si>
  <si>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</si>
  <si>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</si>
  <si>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</si>
  <si>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</si>
  <si>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</si>
  <si>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</si>
  <si>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</si>
  <si>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</si>
  <si>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</si>
  <si>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</si>
  <si>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</si>
  <si>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</si>
  <si>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</si>
  <si>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</si>
  <si>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</si>
  <si>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</si>
  <si>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</si>
  <si>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</si>
  <si>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</si>
  <si>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</si>
  <si>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</si>
  <si>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</si>
  <si>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</si>
  <si>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</si>
  <si>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</si>
  <si>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</si>
  <si>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</si>
  <si>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</si>
  <si>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</si>
  <si>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</si>
  <si>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</si>
  <si>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</si>
  <si>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</si>
  <si>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</si>
  <si>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</si>
  <si>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</si>
  <si>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</si>
  <si>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</si>
  <si>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</si>
  <si>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</si>
  <si>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</si>
  <si>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</si>
  <si>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</si>
  <si>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</si>
  <si>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</si>
  <si>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</si>
  <si>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</si>
  <si>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</si>
  <si>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</si>
  <si>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</si>
  <si>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</si>
  <si>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</si>
  <si>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</si>
  <si>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</si>
  <si>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</si>
  <si>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</si>
  <si>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</si>
  <si>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</si>
  <si>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</si>
  <si>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</si>
  <si>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</si>
  <si>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</si>
  <si>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</si>
  <si>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</si>
  <si>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</si>
  <si>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</si>
  <si>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</si>
  <si>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</si>
  <si>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</si>
  <si>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</si>
  <si>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</si>
  <si>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</si>
  <si>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</si>
  <si>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</si>
  <si>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</si>
  <si>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</si>
  <si>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</si>
  <si>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</si>
  <si>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</si>
  <si>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</si>
  <si>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</si>
  <si>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</si>
  <si>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</si>
  <si>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</si>
  <si>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</si>
  <si>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</si>
  <si>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</si>
  <si>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</si>
  <si>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</si>
  <si>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</si>
  <si>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</si>
  <si>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</si>
  <si>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</si>
  <si>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</si>
  <si>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</si>
  <si>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</si>
  <si>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</si>
  <si>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</si>
  <si>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</si>
  <si>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</si>
  <si>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</si>
  <si>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</si>
  <si>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</si>
  <si>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</si>
  <si>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</si>
  <si>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</si>
  <si>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</si>
  <si>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</si>
  <si>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</si>
  <si>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</si>
  <si>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</si>
  <si>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</si>
  <si>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</si>
  <si>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</si>
  <si>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</si>
  <si>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</si>
  <si>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</si>
  <si>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</si>
  <si>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</si>
  <si>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</si>
  <si>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</si>
  <si>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</si>
  <si>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</si>
  <si>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</si>
  <si>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</si>
  <si>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</si>
  <si>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</si>
  <si>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</si>
  <si>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</si>
  <si>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</si>
  <si>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</si>
  <si>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</si>
  <si>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</si>
  <si>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</si>
  <si>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</si>
  <si>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</si>
  <si>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</si>
  <si>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</si>
  <si>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</si>
  <si>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</si>
  <si>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</si>
  <si>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</si>
  <si>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</si>
  <si>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</si>
  <si>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</si>
  <si>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</si>
  <si>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</si>
  <si>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</si>
  <si>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</si>
  <si>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</si>
  <si>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</si>
  <si>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</si>
  <si>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</si>
  <si>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</si>
  <si>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</si>
  <si>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</si>
  <si>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</si>
  <si>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</si>
  <si>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</si>
  <si>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</si>
  <si>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</si>
  <si>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</si>
  <si>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</si>
  <si>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</si>
  <si>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</si>
  <si>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</si>
  <si>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</si>
  <si>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</si>
  <si>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</si>
  <si>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</si>
  <si>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</si>
  <si>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</si>
  <si>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</si>
  <si>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</si>
  <si>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</si>
  <si>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</si>
  <si>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</si>
  <si>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</si>
  <si>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</si>
  <si>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</si>
  <si>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</si>
  <si>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</si>
  <si>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</si>
  <si>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</si>
  <si>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</si>
  <si>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</si>
  <si>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</si>
  <si>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</si>
  <si>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</si>
  <si>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</si>
  <si>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</si>
  <si>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</si>
  <si>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</si>
  <si>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</si>
  <si>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</si>
  <si>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</si>
  <si>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</si>
  <si>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</si>
  <si>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</si>
  <si>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</si>
  <si>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</si>
  <si>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</si>
  <si>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</si>
  <si>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</si>
  <si>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</si>
  <si>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</si>
  <si>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</si>
  <si>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</si>
  <si>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</si>
  <si>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</si>
  <si>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</si>
  <si>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</si>
  <si>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</si>
  <si>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</si>
  <si>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</si>
  <si>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</si>
  <si>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</si>
  <si>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</si>
  <si>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</si>
  <si>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</si>
  <si>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</si>
  <si>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</si>
  <si>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</si>
  <si>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</si>
  <si>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</si>
  <si>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</si>
  <si>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</si>
  <si>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</si>
  <si>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</si>
  <si>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</si>
  <si>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</si>
  <si>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</si>
  <si>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</si>
  <si>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</si>
  <si>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</si>
  <si>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</si>
  <si>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</si>
  <si>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</si>
  <si>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</si>
  <si>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</si>
  <si>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</si>
  <si>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</si>
  <si>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</si>
  <si>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</si>
  <si>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</si>
  <si>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</si>
  <si>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</si>
  <si>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</si>
  <si>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</si>
  <si>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</si>
  <si>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</si>
  <si>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</si>
  <si>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</si>
  <si>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</si>
  <si>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</si>
  <si>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</si>
  <si>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</si>
  <si>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</si>
  <si>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</si>
  <si>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</si>
  <si>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</si>
  <si>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</si>
  <si>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</si>
  <si>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</si>
  <si>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</si>
  <si>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</si>
  <si>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</si>
  <si>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</si>
  <si>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</si>
  <si>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</si>
  <si>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</si>
  <si>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</si>
  <si>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</si>
  <si>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</si>
  <si>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</si>
  <si>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</si>
  <si>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</si>
  <si>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</si>
  <si>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</si>
  <si>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</si>
  <si>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</si>
  <si>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</si>
  <si>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</si>
  <si>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</si>
  <si>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</si>
  <si>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</si>
  <si>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</si>
  <si>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</si>
  <si>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</si>
  <si>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</si>
  <si>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</si>
  <si>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</si>
  <si>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</si>
  <si>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</si>
  <si>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</si>
  <si>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</si>
  <si>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</si>
  <si>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</si>
  <si>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</si>
  <si>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</si>
  <si>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</si>
  <si>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</si>
  <si>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</si>
  <si>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</si>
  <si>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</si>
  <si>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</si>
  <si>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</si>
  <si>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</si>
  <si>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</si>
  <si>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</si>
  <si>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</si>
  <si>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</si>
  <si>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</si>
  <si>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</si>
  <si>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</si>
  <si>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</si>
  <si>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</si>
  <si>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</si>
  <si>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</si>
  <si>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</si>
  <si>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</si>
  <si>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</si>
  <si>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</si>
  <si>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</si>
  <si>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</si>
  <si>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</si>
  <si>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</si>
  <si>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</si>
  <si>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</si>
  <si>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</si>
  <si>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</si>
  <si>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</si>
  <si>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</si>
  <si>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</si>
  <si>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</si>
  <si>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</si>
  <si>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</si>
  <si>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</si>
  <si>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</si>
  <si>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</si>
  <si>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</si>
  <si>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</si>
  <si>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</si>
  <si>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</si>
  <si>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</si>
  <si>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</si>
  <si>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</si>
  <si>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</si>
  <si>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</si>
  <si>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</si>
  <si>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</si>
  <si>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</si>
  <si>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</si>
  <si>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</si>
  <si>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</si>
  <si>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</si>
  <si>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</si>
  <si>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</si>
  <si>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</si>
  <si>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</si>
  <si>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</si>
  <si>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</si>
  <si>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</si>
  <si>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</si>
  <si>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</si>
  <si>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</si>
  <si>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</si>
  <si>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</si>
  <si>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</si>
  <si>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</si>
  <si>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</si>
  <si>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</si>
  <si>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</si>
  <si>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</si>
  <si>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</si>
  <si>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</si>
  <si>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</si>
  <si>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</si>
  <si>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</si>
  <si>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</si>
  <si>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</si>
  <si>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</si>
  <si>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</si>
  <si>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</si>
  <si>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</si>
  <si>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</si>
  <si>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</si>
  <si>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</si>
  <si>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</si>
  <si>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</si>
  <si>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</si>
  <si>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</si>
  <si>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</si>
  <si>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</si>
  <si>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</si>
  <si>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</si>
  <si>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</si>
  <si>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</si>
  <si>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</si>
  <si>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</si>
  <si>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</si>
  <si>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</si>
  <si>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</si>
  <si>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</si>
  <si>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</si>
  <si>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</si>
  <si>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</si>
  <si>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</si>
  <si>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</si>
  <si>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</si>
  <si>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</si>
  <si>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</si>
  <si>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</si>
  <si>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</si>
  <si>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</si>
  <si>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</si>
  <si>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</si>
  <si>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</si>
  <si>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</si>
  <si>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</si>
  <si>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</si>
  <si>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</si>
  <si>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</si>
  <si>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</si>
  <si>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</si>
  <si>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</si>
  <si>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</si>
  <si>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</si>
  <si>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</si>
  <si>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</si>
  <si>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</si>
  <si>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</si>
  <si>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</si>
  <si>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</si>
  <si>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</si>
  <si>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</si>
  <si>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</si>
  <si>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</si>
  <si>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</si>
  <si>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</si>
  <si>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</si>
  <si>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</si>
  <si>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</si>
  <si>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</si>
  <si>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</si>
  <si>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</si>
  <si>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</si>
  <si>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</si>
  <si>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</si>
  <si>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</si>
  <si>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</si>
  <si>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</si>
  <si>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</si>
  <si>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</si>
  <si>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</si>
  <si>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</si>
  <si>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</si>
  <si>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</si>
  <si>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</si>
  <si>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</si>
  <si>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</si>
  <si>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</si>
  <si>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</si>
  <si>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</si>
  <si>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</si>
  <si>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</si>
  <si>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</si>
  <si>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</si>
  <si>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</si>
  <si>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</si>
  <si>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</si>
  <si>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</si>
  <si>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</si>
  <si>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</si>
  <si>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</si>
  <si>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</si>
  <si>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</si>
  <si>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</si>
  <si>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</si>
  <si>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</si>
  <si>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</si>
  <si>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</si>
  <si>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</si>
  <si>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</si>
  <si>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</si>
  <si>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</si>
  <si>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</si>
  <si>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</si>
  <si>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</si>
  <si>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</si>
  <si>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</si>
  <si>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</si>
  <si>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</si>
  <si>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</si>
  <si>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</si>
  <si>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</si>
  <si>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</si>
  <si>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</si>
  <si>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</si>
  <si>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</si>
  <si>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</si>
  <si>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</si>
  <si>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</si>
  <si>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</si>
  <si>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</si>
  <si>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</si>
  <si>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</si>
  <si>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</si>
  <si>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</si>
  <si>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</si>
  <si>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</si>
  <si>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</si>
  <si>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</si>
  <si>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</si>
  <si>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</si>
  <si>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</si>
  <si>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</si>
  <si>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</si>
  <si>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</si>
  <si>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</si>
  <si>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</si>
  <si>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</si>
  <si>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</si>
  <si>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</si>
  <si>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</si>
  <si>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</si>
  <si>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</si>
  <si>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</si>
  <si>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</si>
  <si>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</si>
  <si>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</si>
  <si>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</si>
  <si>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</si>
  <si>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</si>
  <si>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</si>
  <si>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</si>
  <si>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</si>
  <si>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</si>
  <si>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</si>
  <si>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</si>
  <si>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</si>
  <si>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</si>
  <si>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</si>
  <si>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</si>
  <si>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</si>
  <si>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</si>
  <si>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</si>
  <si>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</si>
  <si>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</si>
  <si>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</si>
  <si>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</si>
  <si>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</si>
  <si>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</si>
  <si>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</si>
  <si>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</si>
  <si>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</si>
  <si>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</si>
  <si>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</si>
  <si>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</si>
  <si>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</si>
  <si>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</si>
  <si>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</si>
  <si>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</si>
  <si>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</si>
  <si>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</si>
  <si>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</si>
  <si>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</si>
  <si>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</si>
  <si>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</si>
  <si>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</si>
  <si>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</si>
  <si>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</si>
  <si>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</si>
  <si>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</si>
  <si>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</si>
  <si>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</si>
  <si>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</si>
  <si>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</si>
  <si>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</si>
  <si>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</si>
  <si>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</si>
  <si>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</si>
  <si>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</si>
  <si>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</si>
  <si>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</si>
  <si>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</si>
  <si>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</si>
  <si>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</si>
  <si>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</si>
  <si>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</si>
  <si>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</si>
  <si>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</si>
  <si>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</si>
  <si>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</si>
  <si>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</si>
  <si>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</si>
  <si>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</si>
  <si>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</si>
  <si>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</si>
  <si>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</si>
  <si>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</si>
  <si>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</si>
  <si>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</si>
  <si>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</si>
  <si>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</si>
  <si>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</si>
  <si>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</si>
  <si>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</si>
  <si>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</si>
  <si>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</si>
  <si>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</si>
  <si>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</si>
  <si>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</si>
  <si>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</si>
  <si>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</si>
  <si>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</si>
  <si>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</si>
  <si>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</si>
  <si>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</si>
  <si>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</si>
  <si>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</si>
  <si>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</si>
  <si>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</si>
  <si>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</si>
  <si>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</si>
  <si>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</si>
  <si>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</si>
  <si>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</si>
  <si>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</si>
  <si>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</si>
  <si>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</si>
  <si>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</si>
  <si>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</si>
  <si>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</si>
  <si>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</si>
  <si>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</si>
  <si>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</si>
  <si>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</si>
  <si>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</si>
  <si>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</si>
  <si>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</si>
  <si>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</si>
  <si>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</si>
  <si>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</si>
  <si>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</si>
  <si>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</si>
  <si>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</si>
  <si>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</si>
  <si>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</si>
  <si>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</si>
  <si>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</si>
  <si>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</si>
  <si>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</si>
  <si>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</si>
  <si>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</si>
  <si>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</si>
  <si>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</si>
  <si>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</si>
  <si>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</si>
  <si>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</si>
  <si>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</si>
  <si>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</si>
  <si>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</si>
  <si>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</si>
  <si>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</si>
  <si>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</si>
  <si>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</si>
  <si>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</si>
  <si>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</si>
  <si>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</si>
  <si>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</si>
  <si>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</si>
  <si>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</si>
  <si>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</si>
  <si>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</si>
  <si>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</si>
  <si>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</si>
  <si>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</si>
  <si>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</si>
  <si>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</si>
  <si>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</si>
  <si>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</si>
  <si>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</si>
  <si>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</si>
  <si>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</si>
  <si>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</si>
  <si>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</si>
  <si>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</si>
  <si>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</si>
  <si>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</si>
  <si>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</si>
  <si>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</si>
  <si>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</si>
  <si>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</si>
  <si>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</si>
  <si>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</si>
  <si>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</si>
  <si>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</si>
  <si>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</si>
  <si>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</si>
  <si>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</si>
  <si>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</si>
  <si>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</si>
  <si>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</si>
  <si>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</si>
  <si>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</si>
  <si>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</si>
  <si>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</si>
  <si>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</si>
  <si>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</si>
  <si>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</si>
  <si>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</si>
  <si>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</si>
  <si>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</si>
  <si>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</si>
  <si>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</si>
  <si>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</si>
  <si>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</si>
  <si>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</si>
  <si>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</si>
  <si>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</si>
  <si>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</si>
  <si>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</si>
  <si>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</si>
  <si>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</si>
  <si>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</si>
  <si>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</si>
  <si>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</si>
  <si>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</si>
  <si>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</si>
  <si>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</si>
  <si>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</si>
  <si>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</si>
  <si>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</si>
  <si>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</si>
  <si>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</si>
  <si>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</si>
  <si>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</si>
  <si>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</si>
  <si>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</si>
  <si>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</si>
  <si>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</si>
  <si>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</si>
  <si>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</si>
  <si>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</si>
  <si>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</si>
  <si>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</si>
  <si>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</si>
  <si>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</si>
  <si>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</si>
  <si>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</si>
  <si>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</si>
  <si>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</si>
  <si>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</si>
  <si>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</si>
  <si>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</si>
  <si>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</si>
  <si>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</si>
  <si>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</si>
  <si>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</si>
  <si>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</si>
  <si>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</si>
  <si>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</si>
  <si>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</si>
  <si>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</si>
  <si>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</si>
  <si>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</si>
  <si>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</si>
  <si>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</si>
  <si>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</si>
  <si>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</si>
  <si>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</si>
  <si>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</si>
  <si>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</si>
  <si>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</si>
  <si>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</si>
  <si>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</si>
  <si>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</si>
  <si>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</si>
  <si>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</si>
  <si>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</si>
  <si>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</si>
  <si>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</si>
  <si>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</si>
  <si>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</si>
  <si>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</si>
  <si>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</si>
  <si>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</si>
  <si>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</si>
  <si>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</si>
  <si>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</si>
  <si>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</si>
  <si>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</si>
  <si>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</si>
  <si>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</si>
  <si>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</si>
  <si>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</si>
  <si>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</si>
  <si>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</si>
  <si>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</si>
  <si>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</si>
  <si>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</si>
  <si>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</si>
  <si>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</si>
  <si>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</si>
  <si>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</si>
  <si>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</si>
  <si>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</si>
  <si>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</si>
  <si>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</si>
  <si>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</si>
  <si>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</si>
  <si>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</si>
  <si>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</si>
  <si>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</si>
  <si>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</si>
  <si>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</si>
  <si>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</si>
  <si>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</si>
  <si>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</si>
  <si>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</si>
  <si>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</si>
  <si>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</si>
  <si>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</si>
  <si>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</si>
  <si>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</si>
  <si>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</si>
  <si>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</si>
  <si>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</si>
  <si>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</si>
  <si>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</si>
  <si>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</si>
  <si>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</si>
  <si>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</si>
  <si>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</si>
  <si>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</si>
  <si>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</si>
  <si>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</si>
  <si>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</si>
  <si>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</si>
  <si>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</si>
  <si>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</si>
  <si>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</si>
  <si>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</si>
  <si>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</si>
  <si>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</si>
  <si>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</si>
  <si>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</si>
  <si>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</si>
  <si>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</si>
  <si>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</si>
  <si>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</si>
  <si>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</si>
  <si>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</si>
  <si>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</si>
  <si>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</si>
  <si>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</si>
  <si>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</si>
  <si>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</si>
  <si>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</si>
  <si>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</si>
  <si>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</si>
  <si>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</si>
  <si>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</si>
  <si>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</si>
  <si>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</si>
  <si>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</si>
  <si>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</si>
  <si>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</si>
  <si>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</si>
  <si>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</si>
  <si>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</si>
  <si>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</si>
  <si>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</si>
  <si>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</si>
  <si>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</si>
  <si>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</si>
  <si>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</si>
  <si>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</si>
  <si>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</si>
  <si>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</si>
  <si>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</si>
  <si>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</si>
  <si>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</si>
  <si>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</si>
  <si>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</si>
  <si>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</si>
  <si>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</si>
  <si>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</si>
  <si>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</si>
  <si>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</si>
  <si>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</si>
  <si>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</si>
  <si>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</si>
  <si>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</si>
  <si>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</si>
  <si>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</si>
  <si>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</si>
  <si>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</si>
  <si>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</si>
  <si>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</si>
  <si>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</si>
  <si>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</si>
  <si>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</si>
  <si>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</si>
  <si>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</si>
  <si>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</si>
  <si>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</si>
  <si>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</si>
  <si>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</si>
  <si>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</si>
  <si>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</si>
  <si>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</si>
  <si>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</si>
  <si>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</si>
  <si>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</si>
  <si>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</si>
  <si>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</si>
  <si>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</si>
  <si>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</si>
  <si>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</si>
  <si>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</si>
  <si>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</si>
  <si>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</si>
  <si>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</si>
  <si>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</si>
  <si>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</si>
  <si>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</si>
  <si>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</si>
  <si>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</si>
  <si>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</si>
  <si>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</si>
  <si>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</si>
  <si>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</si>
  <si>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</si>
  <si>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</si>
  <si>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</si>
  <si>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</si>
  <si>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</si>
  <si>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</si>
  <si>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</si>
  <si>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</si>
  <si>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</si>
  <si>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</si>
  <si>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</si>
  <si>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</si>
  <si>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</si>
  <si>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</si>
  <si>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</si>
  <si>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</si>
  <si>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</si>
  <si>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</si>
  <si>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</si>
  <si>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</si>
  <si>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</si>
  <si>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</si>
  <si>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</si>
  <si>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</si>
  <si>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</si>
  <si>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</si>
  <si>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</si>
  <si>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</si>
  <si>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</si>
  <si>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</si>
  <si>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</si>
  <si>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</si>
  <si>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</si>
  <si>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</si>
  <si>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</si>
  <si>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</si>
  <si>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</si>
  <si>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</si>
  <si>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</si>
  <si>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</si>
  <si>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</si>
  <si>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</si>
  <si>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</si>
  <si>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</si>
  <si>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</si>
  <si>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</si>
  <si>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</si>
  <si>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</si>
  <si>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</si>
  <si>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</si>
  <si>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</si>
  <si>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</si>
  <si>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</si>
  <si>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</si>
  <si>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</si>
  <si>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</si>
  <si>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</si>
  <si>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</si>
  <si>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</si>
  <si>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</si>
  <si>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</si>
  <si>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</si>
  <si>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</si>
  <si>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</si>
  <si>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</si>
  <si>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</si>
  <si>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</si>
  <si>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</si>
  <si>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</si>
  <si>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</si>
  <si>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</si>
  <si>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</si>
  <si>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</si>
  <si>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</si>
  <si>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</si>
  <si>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</si>
  <si>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</si>
  <si>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</si>
  <si>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</si>
  <si>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</si>
  <si>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</si>
  <si>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</si>
  <si>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</si>
  <si>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</si>
  <si>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</si>
  <si>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</si>
  <si>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</si>
  <si>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</si>
  <si>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</si>
  <si>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</si>
  <si>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</si>
  <si>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</si>
  <si>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</si>
  <si>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</si>
  <si>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</si>
  <si>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</si>
  <si>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</si>
  <si>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</si>
  <si>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</si>
  <si>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</si>
  <si>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</si>
  <si>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</si>
  <si>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</si>
  <si>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</si>
  <si>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</si>
  <si>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</si>
  <si>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</si>
  <si>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</si>
  <si>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</si>
  <si>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</si>
  <si>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</si>
  <si>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</si>
  <si>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</si>
  <si>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</si>
  <si>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</si>
  <si>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</si>
  <si>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</si>
  <si>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</si>
  <si>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</si>
  <si>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</si>
  <si>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</si>
  <si>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</si>
  <si>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</si>
  <si>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</si>
  <si>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</si>
  <si>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</si>
  <si>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</si>
  <si>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</si>
  <si>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</si>
  <si>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</si>
  <si>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</si>
  <si>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</si>
  <si>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</si>
  <si>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</si>
  <si>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</si>
  <si>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</si>
  <si>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</si>
  <si>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</si>
  <si>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</si>
  <si>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</si>
  <si>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</si>
  <si>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</si>
  <si>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</si>
  <si>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</si>
  <si>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</si>
  <si>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</si>
  <si>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</si>
  <si>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</si>
  <si>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</si>
  <si>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</si>
  <si>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</si>
  <si>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</si>
  <si>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</si>
  <si>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</si>
  <si>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</si>
  <si>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</si>
  <si>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</si>
  <si>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</si>
  <si>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</si>
  <si>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</si>
  <si>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</si>
  <si>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</si>
  <si>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</si>
  <si>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</si>
  <si>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</si>
  <si>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</si>
  <si>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</si>
  <si>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</si>
  <si>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</si>
  <si>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</si>
  <si>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</si>
  <si>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</si>
  <si>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</si>
  <si>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</si>
  <si>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</si>
  <si>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</si>
  <si>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</si>
  <si>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</si>
  <si>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</si>
  <si>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</si>
  <si>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</si>
  <si>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</si>
  <si>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</si>
  <si>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</si>
  <si>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</si>
  <si>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</si>
  <si>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</si>
  <si>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</si>
  <si>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</si>
  <si>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</si>
  <si>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</si>
  <si>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</si>
  <si>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</si>
  <si>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</si>
  <si>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</si>
  <si>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</si>
  <si>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</si>
  <si>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</si>
  <si>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</si>
  <si>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</si>
  <si>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</si>
  <si>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</si>
  <si>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</si>
  <si>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</si>
  <si>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</si>
  <si>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</si>
  <si>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</si>
  <si>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</si>
  <si>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</si>
  <si>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</si>
  <si>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</si>
  <si>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</si>
  <si>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</si>
  <si>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</si>
  <si>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</si>
  <si>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</si>
  <si>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</si>
  <si>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</si>
  <si>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</si>
  <si>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</si>
  <si>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</si>
  <si>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</si>
  <si>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</si>
  <si>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</si>
  <si>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</si>
  <si>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</si>
  <si>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</si>
  <si>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</si>
  <si>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</si>
  <si>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</si>
  <si>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</si>
  <si>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</si>
  <si>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</si>
  <si>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</si>
  <si>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</si>
  <si>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</si>
  <si>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</si>
  <si>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</si>
  <si>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</si>
  <si>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</si>
  <si>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</si>
  <si>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</si>
  <si>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</si>
  <si>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</si>
  <si>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</si>
  <si>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</si>
  <si>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</si>
  <si>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</si>
  <si>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</si>
  <si>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</si>
  <si>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</si>
  <si>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</si>
  <si>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</si>
  <si>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</si>
  <si>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</si>
  <si>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</si>
  <si>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</si>
  <si>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</si>
  <si>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</si>
  <si>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</si>
  <si>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</si>
  <si>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</si>
  <si>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</si>
  <si>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</si>
  <si>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</si>
  <si>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</si>
  <si>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</si>
  <si>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</si>
  <si>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</si>
  <si>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</si>
  <si>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</si>
  <si>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</si>
  <si>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</si>
  <si>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</si>
  <si>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</si>
  <si>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</si>
  <si>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</si>
  <si>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</si>
  <si>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</si>
  <si>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</si>
  <si>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</si>
  <si>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</si>
  <si>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</si>
  <si>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</si>
  <si>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</si>
  <si>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</si>
  <si>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</si>
  <si>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</si>
  <si>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</si>
  <si>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</si>
  <si>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</si>
  <si>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</si>
  <si>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</si>
  <si>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</si>
  <si>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</si>
  <si>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</si>
  <si>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</si>
  <si>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</si>
  <si>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</si>
  <si>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</si>
  <si>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</si>
  <si>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</si>
  <si>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</si>
  <si>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</si>
  <si>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</si>
  <si>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</si>
  <si>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</si>
  <si>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</si>
  <si>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</si>
  <si>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</si>
  <si>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</si>
  <si>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</si>
  <si>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</si>
  <si>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</si>
  <si>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</si>
  <si>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</si>
  <si>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</si>
  <si>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</si>
  <si>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</si>
  <si>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</si>
  <si>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</si>
  <si>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</si>
  <si>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</si>
  <si>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</si>
  <si>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</si>
  <si>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</si>
  <si>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</si>
  <si>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</si>
  <si>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</si>
  <si>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</si>
  <si>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</si>
  <si>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</si>
  <si>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</si>
  <si>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</si>
  <si>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</si>
  <si>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</si>
  <si>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</si>
  <si>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</si>
  <si>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</si>
  <si>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</si>
  <si>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</si>
  <si>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</si>
  <si>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</si>
  <si>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</si>
  <si>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</si>
  <si>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</si>
  <si>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</si>
  <si>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</si>
  <si>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</si>
  <si>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</si>
  <si>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</si>
  <si>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</si>
  <si>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</si>
  <si>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</si>
  <si>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</si>
  <si>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</si>
  <si>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</si>
  <si>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</si>
  <si>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</si>
  <si>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</si>
  <si>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</si>
  <si>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</si>
  <si>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</si>
  <si>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</si>
  <si>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</si>
  <si>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</si>
  <si>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</si>
  <si>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</si>
  <si>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</si>
  <si>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</si>
  <si>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</si>
  <si>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</si>
  <si>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</si>
  <si>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</si>
  <si>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</si>
  <si>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</si>
  <si>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</si>
  <si>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</si>
  <si>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</si>
  <si>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</si>
  <si>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</si>
  <si>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</si>
  <si>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</si>
  <si>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</si>
  <si>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</si>
  <si>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</si>
  <si>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</si>
  <si>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</si>
  <si>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</si>
  <si>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</si>
  <si>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</si>
  <si>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</si>
  <si>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</si>
  <si>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</si>
  <si>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</si>
  <si>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</si>
  <si>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</si>
  <si>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</si>
  <si>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</si>
  <si>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</si>
  <si>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</si>
  <si>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</si>
  <si>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</si>
  <si>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</si>
  <si>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</si>
  <si>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</si>
  <si>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</si>
  <si>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</si>
  <si>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</si>
  <si>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</si>
  <si>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</si>
  <si>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</si>
  <si>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</si>
  <si>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</si>
  <si>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</si>
  <si>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</si>
  <si>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</si>
  <si>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</si>
  <si>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</si>
  <si>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</si>
  <si>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</si>
  <si>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</si>
  <si>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</si>
  <si>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</si>
  <si>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</si>
  <si>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</si>
  <si>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</si>
  <si>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</si>
  <si>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</si>
  <si>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</si>
  <si>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</si>
  <si>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</si>
  <si>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</si>
  <si>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</si>
  <si>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</si>
  <si>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</si>
  <si>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</si>
  <si>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</si>
  <si>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</si>
  <si>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</si>
  <si>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</si>
  <si>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</si>
  <si>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</si>
  <si>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</si>
  <si>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</si>
  <si>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</si>
  <si>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</si>
  <si>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</si>
  <si>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</si>
  <si>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</si>
  <si>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</si>
  <si>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</si>
  <si>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</si>
  <si>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</si>
  <si>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</si>
  <si>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</si>
  <si>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</si>
  <si>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</si>
  <si>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</si>
  <si>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</si>
  <si>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</si>
  <si>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</si>
  <si>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</si>
  <si>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</si>
  <si>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</si>
  <si>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</si>
  <si>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</si>
  <si>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</si>
  <si>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</si>
  <si>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</si>
  <si>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</si>
  <si>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</si>
  <si>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</si>
  <si>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</si>
  <si>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</si>
  <si>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</si>
  <si>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</si>
  <si>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</si>
  <si>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</si>
  <si>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</si>
  <si>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</si>
  <si>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</si>
  <si>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</si>
  <si>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</si>
  <si>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</si>
  <si>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</si>
  <si>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</si>
  <si>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</si>
  <si>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</si>
  <si>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</si>
  <si>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</si>
  <si>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</si>
  <si>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</si>
  <si>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</si>
  <si>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</si>
  <si>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</si>
  <si>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</si>
  <si>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</si>
  <si>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</si>
  <si>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</si>
  <si>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</si>
  <si>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</si>
  <si>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</si>
  <si>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</si>
  <si>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</si>
  <si>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</si>
  <si>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</si>
  <si>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</si>
  <si>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</si>
  <si>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</si>
  <si>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</si>
  <si>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</si>
  <si>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</si>
  <si>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</si>
  <si>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</si>
  <si>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</si>
  <si>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</si>
  <si>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</si>
  <si>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</si>
  <si>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</si>
  <si>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</si>
  <si>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</si>
  <si>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</si>
  <si>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</si>
  <si>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</si>
  <si>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</si>
  <si>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</si>
  <si>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</si>
  <si>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</si>
  <si>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</si>
  <si>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</si>
  <si>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</si>
  <si>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</si>
  <si>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</si>
  <si>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</si>
  <si>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</si>
  <si>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</si>
  <si>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</si>
  <si>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</si>
  <si>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</si>
  <si>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</si>
  <si>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</si>
  <si>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</si>
  <si>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</si>
  <si>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</si>
  <si>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</si>
  <si>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</si>
  <si>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</si>
  <si>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</si>
  <si>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</si>
  <si>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</si>
  <si>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</si>
  <si>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</si>
  <si>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</si>
  <si>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</si>
  <si>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</si>
  <si>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</si>
  <si>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</si>
  <si>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</si>
  <si>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</si>
  <si>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</si>
  <si>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</si>
  <si>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</si>
  <si>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</si>
  <si>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</si>
  <si>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</si>
  <si>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</si>
  <si>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</si>
  <si>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</si>
  <si>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</si>
  <si>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</si>
  <si>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</si>
  <si>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</si>
  <si>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</si>
  <si>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</si>
  <si>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</si>
  <si>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</si>
  <si>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</si>
  <si>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</si>
  <si>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</si>
  <si>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</si>
  <si>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</si>
  <si>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</si>
  <si>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</si>
  <si>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</si>
  <si>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</si>
  <si>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</si>
  <si>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</si>
  <si>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</si>
  <si>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</si>
  <si>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</si>
  <si>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</si>
  <si>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</si>
  <si>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</si>
  <si>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</si>
  <si>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</si>
  <si>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</si>
  <si>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</si>
  <si>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</si>
  <si>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</si>
  <si>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</si>
  <si>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</si>
  <si>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</si>
  <si>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</si>
  <si>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</si>
  <si>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</si>
  <si>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</si>
  <si>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</si>
  <si>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</si>
  <si>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</si>
  <si>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</si>
  <si>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</si>
  <si>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</si>
  <si>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</si>
  <si>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</si>
  <si>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</si>
  <si>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</si>
  <si>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</si>
  <si>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</si>
  <si>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</si>
  <si>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</si>
  <si>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</si>
  <si>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</si>
  <si>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</si>
  <si>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</si>
  <si>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</si>
  <si>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</si>
  <si>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</si>
  <si>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</si>
  <si>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</si>
  <si>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</si>
  <si>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</si>
  <si>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</si>
  <si>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</si>
  <si>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</si>
  <si>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</si>
  <si>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</si>
  <si>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</si>
  <si>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</si>
  <si>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</si>
  <si>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</si>
  <si>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</si>
  <si>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</si>
  <si>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</si>
  <si>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</si>
  <si>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</si>
  <si>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</si>
  <si>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</si>
  <si>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</si>
  <si>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</si>
  <si>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</si>
  <si>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</si>
  <si>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</si>
  <si>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</si>
  <si>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</si>
  <si>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</si>
  <si>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</si>
  <si>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</si>
  <si>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</si>
  <si>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</si>
  <si>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</si>
  <si>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</si>
  <si>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</si>
  <si>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</si>
  <si>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</si>
  <si>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</si>
  <si>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</si>
  <si>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</si>
  <si>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</si>
  <si>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</si>
  <si>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</si>
  <si>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</si>
  <si>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</si>
  <si>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</si>
  <si>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</si>
  <si>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</si>
  <si>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</si>
  <si>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</si>
  <si>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</si>
  <si>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</si>
  <si>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</si>
  <si>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</si>
  <si>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</si>
  <si>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</si>
  <si>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</si>
  <si>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</si>
  <si>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</si>
  <si>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</si>
  <si>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</si>
  <si>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</si>
  <si>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</si>
  <si>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</si>
  <si>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</si>
  <si>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</si>
  <si>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</si>
  <si>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</si>
  <si>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</si>
  <si>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</si>
  <si>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</si>
  <si>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</si>
  <si>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</si>
  <si>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</si>
  <si>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</si>
  <si>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</si>
  <si>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</si>
  <si>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</si>
  <si>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</si>
  <si>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</si>
  <si>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</si>
  <si>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</si>
  <si>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</si>
  <si>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</si>
  <si>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</si>
  <si>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</si>
  <si>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</si>
  <si>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</si>
  <si>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</si>
  <si>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</si>
  <si>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</si>
  <si>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</si>
  <si>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</si>
  <si>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</si>
  <si>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</si>
  <si>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</si>
  <si>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</si>
  <si>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</si>
  <si>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</si>
  <si>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</si>
  <si>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</si>
  <si>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</si>
  <si>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</si>
  <si>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</si>
  <si>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</si>
  <si>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</si>
  <si>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</si>
  <si>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</si>
  <si>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</si>
  <si>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</si>
  <si>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</si>
  <si>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</si>
  <si>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</si>
  <si>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</si>
  <si>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</si>
  <si>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</si>
  <si>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</si>
  <si>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</si>
  <si>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</si>
  <si>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</si>
  <si>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</si>
  <si>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</si>
  <si>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</si>
  <si>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</si>
  <si>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</si>
  <si>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</si>
  <si>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</si>
  <si>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</si>
  <si>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</si>
  <si>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</si>
  <si>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</si>
  <si>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</si>
  <si>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</si>
  <si>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</si>
  <si>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</si>
  <si>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</si>
  <si>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</si>
  <si>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</si>
  <si>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</si>
  <si>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</si>
  <si>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</si>
  <si>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</si>
  <si>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</si>
  <si>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</si>
  <si>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</si>
  <si>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</si>
  <si>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</si>
  <si>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</si>
  <si>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</si>
  <si>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</si>
  <si>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</si>
  <si>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</si>
  <si>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</si>
  <si>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</si>
  <si>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</si>
  <si>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</si>
  <si>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</si>
  <si>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</si>
  <si>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</si>
  <si>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</si>
  <si>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</si>
  <si>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</si>
  <si>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</si>
  <si>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</si>
  <si>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</si>
  <si>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</si>
  <si>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</si>
  <si>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</si>
  <si>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</si>
  <si>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</si>
  <si>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</si>
  <si>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</si>
  <si>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</si>
  <si>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</si>
  <si>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</si>
  <si>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</si>
  <si>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</si>
  <si>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</si>
  <si>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</si>
  <si>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</si>
  <si>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</si>
  <si>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</si>
  <si>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</si>
  <si>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</si>
  <si>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</si>
  <si>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</si>
  <si>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</si>
  <si>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</si>
  <si>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</si>
  <si>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</si>
  <si>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</si>
  <si>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</si>
  <si>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</si>
  <si>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</si>
  <si>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</si>
  <si>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</si>
  <si>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</si>
  <si>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</si>
  <si>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</si>
  <si>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</si>
  <si>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</si>
  <si>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</si>
  <si>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</si>
  <si>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</si>
  <si>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</si>
  <si>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</si>
  <si>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</si>
  <si>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</si>
  <si>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</si>
  <si>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</si>
  <si>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</si>
  <si>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</si>
  <si>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</si>
  <si>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</si>
  <si>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</si>
  <si>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</si>
  <si>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</si>
  <si>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</si>
  <si>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</si>
  <si>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</si>
  <si>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</si>
  <si>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</si>
  <si>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</si>
  <si>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</si>
  <si>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</si>
  <si>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</si>
  <si>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</si>
  <si>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</si>
  <si>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</si>
  <si>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</si>
  <si>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</si>
  <si>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</si>
  <si>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</si>
  <si>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</si>
  <si>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</si>
  <si>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</si>
  <si>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</si>
  <si>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</si>
  <si>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</si>
  <si>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</si>
  <si>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</si>
  <si>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</si>
  <si>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</si>
  <si>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</si>
  <si>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</si>
  <si>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</si>
  <si>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</si>
  <si>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</si>
  <si>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</si>
  <si>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</si>
  <si>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</si>
  <si>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</si>
  <si>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</si>
  <si>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</si>
  <si>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</si>
  <si>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</si>
  <si>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</si>
  <si>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</si>
  <si>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</si>
  <si>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</si>
  <si>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</si>
  <si>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</si>
  <si>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</si>
  <si>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</si>
  <si>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</si>
  <si>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</si>
  <si>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</si>
  <si>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</si>
  <si>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</si>
  <si>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</si>
  <si>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</si>
  <si>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</si>
  <si>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</si>
  <si>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</si>
  <si>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</si>
  <si>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</si>
  <si>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</si>
  <si>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</si>
  <si>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</si>
  <si>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</si>
  <si>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</si>
  <si>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</si>
  <si>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</si>
  <si>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</si>
  <si>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</si>
  <si>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</si>
  <si>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</si>
  <si>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</si>
  <si>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</si>
  <si>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</si>
  <si>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</si>
  <si>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</si>
  <si>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</si>
  <si>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</si>
  <si>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</si>
  <si>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</si>
  <si>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</si>
  <si>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</si>
  <si>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</si>
  <si>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</si>
  <si>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</si>
  <si>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</si>
  <si>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</si>
  <si>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</si>
  <si>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</si>
  <si>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</si>
  <si>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</si>
  <si>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</si>
  <si>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</si>
  <si>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</si>
  <si>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</si>
  <si>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</si>
  <si>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</si>
  <si>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</si>
  <si>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</si>
  <si>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</si>
  <si>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</si>
  <si>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</si>
  <si>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</si>
  <si>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</si>
  <si>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</si>
  <si>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</si>
  <si>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</si>
  <si>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</si>
  <si>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</si>
  <si>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</si>
  <si>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</si>
  <si>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</si>
  <si>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</si>
  <si>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</si>
  <si>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</si>
  <si>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</si>
  <si>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</si>
  <si>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</si>
  <si>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</si>
  <si>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</si>
  <si>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</si>
  <si>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</si>
  <si>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</si>
  <si>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</si>
  <si>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</si>
  <si>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</si>
  <si>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</si>
  <si>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</si>
  <si>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</si>
  <si>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</si>
  <si>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</si>
  <si>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</si>
  <si>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</si>
  <si>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</si>
  <si>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</si>
  <si>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</si>
  <si>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</si>
  <si>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</si>
  <si>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</si>
  <si>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</si>
  <si>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</si>
  <si>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</si>
  <si>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</si>
  <si>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</si>
  <si>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</si>
  <si>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</si>
  <si>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</si>
  <si>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</si>
  <si>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</si>
  <si>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</si>
  <si>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</si>
  <si>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</si>
  <si>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</si>
  <si>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</si>
  <si>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</si>
  <si>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</si>
  <si>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</si>
  <si>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</si>
  <si>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</si>
  <si>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</si>
  <si>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</si>
  <si>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</si>
  <si>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</si>
  <si>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</si>
  <si>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</si>
  <si>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</si>
  <si>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</si>
  <si>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</si>
  <si>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</si>
  <si>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</si>
  <si>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</si>
  <si>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</si>
  <si>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</si>
  <si>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</si>
  <si>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</si>
  <si>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</si>
  <si>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</si>
  <si>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</si>
  <si>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</si>
  <si>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</si>
  <si>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</si>
  <si>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</si>
  <si>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</si>
  <si>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</si>
  <si>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</si>
  <si>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</si>
  <si>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</si>
  <si>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</si>
  <si>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</si>
  <si>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</si>
  <si>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</si>
  <si>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</si>
  <si>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</si>
  <si>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</si>
  <si>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</si>
  <si>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</si>
  <si>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</si>
  <si>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</si>
  <si>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</si>
  <si>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</si>
  <si>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</si>
  <si>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</si>
  <si>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</si>
  <si>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</si>
  <si>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</si>
  <si>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</si>
  <si>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</si>
  <si>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</si>
  <si>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</si>
  <si>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</si>
  <si>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</si>
  <si>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</si>
  <si>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</si>
  <si>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</si>
  <si>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</si>
  <si>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</si>
  <si>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</si>
  <si>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</si>
  <si>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</si>
  <si>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</si>
  <si>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</si>
  <si>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</si>
  <si>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</si>
  <si>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</si>
  <si>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</si>
  <si>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</si>
  <si>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</si>
  <si>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</si>
  <si>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</si>
  <si>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</si>
  <si>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</si>
  <si>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</si>
  <si>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</si>
  <si>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</si>
  <si>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</si>
  <si>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</si>
  <si>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</si>
  <si>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</si>
  <si>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</si>
  <si>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</si>
  <si>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</si>
  <si>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</si>
  <si>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</si>
  <si>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</si>
  <si>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</si>
  <si>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</si>
  <si>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</si>
  <si>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</si>
  <si>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</si>
  <si>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</si>
  <si>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</si>
  <si>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</si>
  <si>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</si>
  <si>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</si>
  <si>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</si>
  <si>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</si>
  <si>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</si>
  <si>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</si>
  <si>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</si>
  <si>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</si>
  <si>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</si>
  <si>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</si>
  <si>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</si>
  <si>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</si>
  <si>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</si>
  <si>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</si>
  <si>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</si>
  <si>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</si>
  <si>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</si>
  <si>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</si>
  <si>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</si>
  <si>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</si>
  <si>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</si>
  <si>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</si>
  <si>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</si>
  <si>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</si>
  <si>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</si>
  <si>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</si>
  <si>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</si>
  <si>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</si>
  <si>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</si>
  <si>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</si>
  <si>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</si>
  <si>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</si>
  <si>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</si>
  <si>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</si>
  <si>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</si>
  <si>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</si>
  <si>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</si>
  <si>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</si>
  <si>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</si>
  <si>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</si>
  <si>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</si>
  <si>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</si>
  <si>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</si>
  <si>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</si>
  <si>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</si>
  <si>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</si>
  <si>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</si>
  <si>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</si>
  <si>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</si>
  <si>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</si>
  <si>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</si>
  <si>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</si>
  <si>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</si>
  <si>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</si>
  <si>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</si>
  <si>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</si>
  <si>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</si>
  <si>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</si>
  <si>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</si>
  <si>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</si>
  <si>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</si>
  <si>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</si>
  <si>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</si>
  <si>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</si>
  <si>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</si>
  <si>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</si>
  <si>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</si>
  <si>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</si>
  <si>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</si>
  <si>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</si>
  <si>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</si>
  <si>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</si>
  <si>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</si>
  <si>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</si>
  <si>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</si>
  <si>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</si>
  <si>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</si>
  <si>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</si>
  <si>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</si>
  <si>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</si>
  <si>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</si>
  <si>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</si>
  <si>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</si>
  <si>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</si>
  <si>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</si>
  <si>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</si>
  <si>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</si>
  <si>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</si>
  <si>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</si>
  <si>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</si>
  <si>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</si>
  <si>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</si>
  <si>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</si>
  <si>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</si>
  <si>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</si>
  <si>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</si>
  <si>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</si>
  <si>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</si>
  <si>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</si>
  <si>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</si>
  <si>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</si>
  <si>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</si>
  <si>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</si>
  <si>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</si>
  <si>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</si>
  <si>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</si>
  <si>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</si>
  <si>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</si>
  <si>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</si>
  <si>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</si>
  <si>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</si>
  <si>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</si>
  <si>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</si>
  <si>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</si>
  <si>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</si>
  <si>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</si>
  <si>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</si>
  <si>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</si>
  <si>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</si>
  <si>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</si>
  <si>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</si>
  <si>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</si>
  <si>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</si>
  <si>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</si>
  <si>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</si>
  <si>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</si>
  <si>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</si>
  <si>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</si>
  <si>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</si>
  <si>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</si>
  <si>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</si>
  <si>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</si>
  <si>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</si>
  <si>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</si>
  <si>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</si>
  <si>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</si>
  <si>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</si>
  <si>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</si>
  <si>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</si>
  <si>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</si>
  <si>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</si>
  <si>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</si>
  <si>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</si>
  <si>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</si>
  <si>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</si>
  <si>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</si>
  <si>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</si>
  <si>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</si>
  <si>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</si>
  <si>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</si>
  <si>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</si>
  <si>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</si>
  <si>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</si>
  <si>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</si>
  <si>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</si>
  <si>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</si>
  <si>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</si>
  <si>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</si>
  <si>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</si>
  <si>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</si>
  <si>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</si>
  <si>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</si>
  <si>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</si>
  <si>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</si>
  <si>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</si>
  <si>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</si>
  <si>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</si>
  <si>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</si>
  <si>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</si>
  <si>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</si>
  <si>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</si>
  <si>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</si>
  <si>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</si>
  <si>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</si>
  <si>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</si>
  <si>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</si>
  <si>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</si>
  <si>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</si>
  <si>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</si>
  <si>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</si>
  <si>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</si>
  <si>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</si>
  <si>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</si>
  <si>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</si>
  <si>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</si>
  <si>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</si>
  <si>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</si>
  <si>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</si>
  <si>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</si>
  <si>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</si>
  <si>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</si>
  <si>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</si>
  <si>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</si>
  <si>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</si>
  <si>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</si>
  <si>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</si>
  <si>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</si>
  <si>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</si>
  <si>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</si>
  <si>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</si>
  <si>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</si>
  <si>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</si>
  <si>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</si>
  <si>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</si>
  <si>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</si>
  <si>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</si>
  <si>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</si>
  <si>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</si>
  <si>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</si>
  <si>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</si>
  <si>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</si>
  <si>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</si>
  <si>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</si>
  <si>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</si>
  <si>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</si>
  <si>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</si>
  <si>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</si>
  <si>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</si>
  <si>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</si>
  <si>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</si>
  <si>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</si>
  <si>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</si>
  <si>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</si>
  <si>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</si>
  <si>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</si>
  <si>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</si>
  <si>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</si>
  <si>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</si>
  <si>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</si>
  <si>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</si>
  <si>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</si>
  <si>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</si>
  <si>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</si>
  <si>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</si>
  <si>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</si>
  <si>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</si>
  <si>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</si>
  <si>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</si>
  <si>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</si>
  <si>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</si>
  <si>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</si>
  <si>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</si>
  <si>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</si>
  <si>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</si>
  <si>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</si>
  <si>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</si>
  <si>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</si>
  <si>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</si>
  <si>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</si>
  <si>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</si>
  <si>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</si>
  <si>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</si>
  <si>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</si>
  <si>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</si>
  <si>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</si>
  <si>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</si>
  <si>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</si>
  <si>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</si>
  <si>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</si>
  <si>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</si>
  <si>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</si>
  <si>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</si>
  <si>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</si>
  <si>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</si>
  <si>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</si>
  <si>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</si>
  <si>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</si>
  <si>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</si>
  <si>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</si>
  <si>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</si>
  <si>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</si>
  <si>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</si>
  <si>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</si>
  <si>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</si>
  <si>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</si>
  <si>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</si>
  <si>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</si>
  <si>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</si>
  <si>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</si>
  <si>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</si>
  <si>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</si>
  <si>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</si>
  <si>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</si>
  <si>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</si>
  <si>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</si>
  <si>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</si>
  <si>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</si>
  <si>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</si>
  <si>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</si>
  <si>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</si>
  <si>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</si>
  <si>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</si>
  <si>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</si>
  <si>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</si>
  <si>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</si>
  <si>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</si>
  <si>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</si>
  <si>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</si>
  <si>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</si>
  <si>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</si>
  <si>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</si>
  <si>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</si>
  <si>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</si>
  <si>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</si>
  <si>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</si>
  <si>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</si>
  <si>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</si>
  <si>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</si>
  <si>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</si>
  <si>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</si>
  <si>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</si>
  <si>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</si>
  <si>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</si>
  <si>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</si>
  <si>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</si>
  <si>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</si>
  <si>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</si>
  <si>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</si>
  <si>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</si>
  <si>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</si>
  <si>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</si>
  <si>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</si>
  <si>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</si>
  <si>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</si>
  <si>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</si>
  <si>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</si>
  <si>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</si>
  <si>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</si>
  <si>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</si>
  <si>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</si>
  <si>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</si>
  <si>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</si>
  <si>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</si>
  <si>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</si>
  <si>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</si>
  <si>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</si>
  <si>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</si>
  <si>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</si>
  <si>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</si>
  <si>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</si>
  <si>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</si>
  <si>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</si>
  <si>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</si>
  <si>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</si>
  <si>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</si>
  <si>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</si>
  <si>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</si>
  <si>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</si>
  <si>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</si>
  <si>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</si>
  <si>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</si>
  <si>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</si>
  <si>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</si>
  <si>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</si>
  <si>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</si>
  <si>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</si>
  <si>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</si>
  <si>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</si>
  <si>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</si>
  <si>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</si>
  <si>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</si>
  <si>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</si>
  <si>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</si>
  <si>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</si>
  <si>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</si>
  <si>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</si>
  <si>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</si>
  <si>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</si>
  <si>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</si>
  <si>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</si>
  <si>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</si>
  <si>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</si>
  <si>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</si>
  <si>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</si>
  <si>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</si>
  <si>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</si>
  <si>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</si>
  <si>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</si>
  <si>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</si>
  <si>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</si>
  <si>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</si>
  <si>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</si>
  <si>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</si>
  <si>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</si>
  <si>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</si>
  <si>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</si>
  <si>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</si>
  <si>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</si>
  <si>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</si>
  <si>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</si>
  <si>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</si>
  <si>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</si>
  <si>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</si>
  <si>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</si>
  <si>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</si>
  <si>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</si>
  <si>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</si>
  <si>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</si>
  <si>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</si>
  <si>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</si>
  <si>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</si>
  <si>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</si>
  <si>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</si>
  <si>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</si>
  <si>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</si>
  <si>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</si>
  <si>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</si>
  <si>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</si>
  <si>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</si>
  <si>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</si>
  <si>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</si>
  <si>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</si>
  <si>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</si>
  <si>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</si>
  <si>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</si>
  <si>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</si>
  <si>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</si>
  <si>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</si>
  <si>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</si>
  <si>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</si>
  <si>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</si>
  <si>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</si>
  <si>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</si>
  <si>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</si>
  <si>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</si>
  <si>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</si>
  <si>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</si>
  <si>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</si>
  <si>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</si>
  <si>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</si>
  <si>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</si>
  <si>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</si>
  <si>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</si>
  <si>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</si>
  <si>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</si>
  <si>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</si>
  <si>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</si>
  <si>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</si>
  <si>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</si>
  <si>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</si>
  <si>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</si>
  <si>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</si>
  <si>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</si>
  <si>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</si>
  <si>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</si>
  <si>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</si>
  <si>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</si>
  <si>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</si>
  <si>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</si>
  <si>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</si>
  <si>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</si>
  <si>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</si>
  <si>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</si>
  <si>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</si>
  <si>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</si>
  <si>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</si>
  <si>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</si>
  <si>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</si>
  <si>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</si>
  <si>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</si>
  <si>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</si>
  <si>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</si>
  <si>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</si>
  <si>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</si>
  <si>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</si>
  <si>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</si>
  <si>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</si>
  <si>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</si>
  <si>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</si>
  <si>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</si>
  <si>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</si>
  <si>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</si>
  <si>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</si>
  <si>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</si>
  <si>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</si>
  <si>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</si>
  <si>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</si>
  <si>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</si>
  <si>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</si>
  <si>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</si>
  <si>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</si>
  <si>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</si>
  <si>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</si>
  <si>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</si>
  <si>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</si>
  <si>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</si>
  <si>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</si>
  <si>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</si>
  <si>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</si>
  <si>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</si>
  <si>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</si>
  <si>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</si>
  <si>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</si>
  <si>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</si>
  <si>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</si>
  <si>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</si>
  <si>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</si>
  <si>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</si>
  <si>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</si>
  <si>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</si>
  <si>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</si>
  <si>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</si>
  <si>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</si>
  <si>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</si>
  <si>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</si>
  <si>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</si>
  <si>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</si>
  <si>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</si>
  <si>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</si>
  <si>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</si>
  <si>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</si>
  <si>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</si>
  <si>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</si>
  <si>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</si>
  <si>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</si>
  <si>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</si>
  <si>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</si>
  <si>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</si>
  <si>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</si>
  <si>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</si>
  <si>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</si>
  <si>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</si>
  <si>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</si>
  <si>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</si>
  <si>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</si>
  <si>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</si>
  <si>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</si>
  <si>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</si>
  <si>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</si>
  <si>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</si>
  <si>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</si>
  <si>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</si>
  <si>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</si>
  <si>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</si>
  <si>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</si>
  <si>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</si>
  <si>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</si>
  <si>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</si>
  <si>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</si>
  <si>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</si>
  <si>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</si>
  <si>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</si>
  <si>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</si>
  <si>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</si>
  <si>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</si>
  <si>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</si>
  <si>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</si>
  <si>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</si>
  <si>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</si>
  <si>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</si>
  <si>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</si>
  <si>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</si>
  <si>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</si>
  <si>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</si>
  <si>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</si>
  <si>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</si>
  <si>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</si>
  <si>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</si>
  <si>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</si>
  <si>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</si>
  <si>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</si>
  <si>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</si>
  <si>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</si>
  <si>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</si>
  <si>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</si>
  <si>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</si>
  <si>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</si>
  <si>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</si>
  <si>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</si>
  <si>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</si>
  <si>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</si>
  <si>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</si>
  <si>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</si>
  <si>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</si>
  <si>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</si>
  <si>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</si>
  <si>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</si>
  <si>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</si>
  <si>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</si>
  <si>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</si>
  <si>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</si>
  <si>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</si>
  <si>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</si>
  <si>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</si>
  <si>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</si>
  <si>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</si>
  <si>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</si>
  <si>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</si>
  <si>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</si>
  <si>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</si>
  <si>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</si>
  <si>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</si>
  <si>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</si>
  <si>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</si>
  <si>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</si>
  <si>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</si>
  <si>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</si>
  <si>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</si>
  <si>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</si>
  <si>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</si>
  <si>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</si>
  <si>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</si>
  <si>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</si>
  <si>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</si>
  <si>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</si>
  <si>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</si>
  <si>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</si>
  <si>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</si>
  <si>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</si>
  <si>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</si>
  <si>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</si>
  <si>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</si>
  <si>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</si>
  <si>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</si>
  <si>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</si>
  <si>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</si>
  <si>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</si>
  <si>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</si>
  <si>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</si>
  <si>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</si>
  <si>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</si>
  <si>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</si>
  <si>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</si>
  <si>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</si>
  <si>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</si>
  <si>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</si>
  <si>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</si>
  <si>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</si>
  <si>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</si>
  <si>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</si>
  <si>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</si>
  <si>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</si>
  <si>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</si>
  <si>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</si>
  <si>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</si>
  <si>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</si>
  <si>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</si>
  <si>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</si>
  <si>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</si>
  <si>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</si>
  <si>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</si>
  <si>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</si>
  <si>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</si>
  <si>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</si>
  <si>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</si>
  <si>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</si>
  <si>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</si>
  <si>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</si>
  <si>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</si>
  <si>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</si>
  <si>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</si>
  <si>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</si>
  <si>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</si>
  <si>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</si>
  <si>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</si>
  <si>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</si>
  <si>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</si>
  <si>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</si>
  <si>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</si>
  <si>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</si>
  <si>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</si>
  <si>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</si>
  <si>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</si>
  <si>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</si>
  <si>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</si>
  <si>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</si>
  <si>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</si>
  <si>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</si>
  <si>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</si>
  <si>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</si>
  <si>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</si>
  <si>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</si>
  <si>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</si>
  <si>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</si>
  <si>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</si>
  <si>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</si>
  <si>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</si>
  <si>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</si>
  <si>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</si>
  <si>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</si>
  <si>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</si>
  <si>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</si>
  <si>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</si>
  <si>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</si>
  <si>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</si>
  <si>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</si>
  <si>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</si>
  <si>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</si>
  <si>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</si>
  <si>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</si>
  <si>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</si>
  <si>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</si>
  <si>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</si>
  <si>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</si>
  <si>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</si>
  <si>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</si>
  <si>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</si>
  <si>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</si>
  <si>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</si>
  <si>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</si>
  <si>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</si>
  <si>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</si>
  <si>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</si>
  <si>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</si>
  <si>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</si>
  <si>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</si>
  <si>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</si>
  <si>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</si>
  <si>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</si>
  <si>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</si>
  <si>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</si>
  <si>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</si>
  <si>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</si>
  <si>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</si>
  <si>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</si>
  <si>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</si>
  <si>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</si>
  <si>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</si>
  <si>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</si>
  <si>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</si>
  <si>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</si>
  <si>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</si>
  <si>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</si>
  <si>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</si>
  <si>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</si>
  <si>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</si>
  <si>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</si>
  <si>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</si>
  <si>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</si>
  <si>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</si>
  <si>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</si>
  <si>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</si>
  <si>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</si>
  <si>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</si>
  <si>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</si>
  <si>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</si>
  <si>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</si>
  <si>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</si>
  <si>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</si>
  <si>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</si>
  <si>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</si>
  <si>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</si>
  <si>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</si>
  <si>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</si>
  <si>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</si>
  <si>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</si>
  <si>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</si>
  <si>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</si>
  <si>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</si>
  <si>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</si>
  <si>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</si>
  <si>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</si>
  <si>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</si>
  <si>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</si>
  <si>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</si>
  <si>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</si>
  <si>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</si>
  <si>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</si>
  <si>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</si>
  <si>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</si>
  <si>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</si>
  <si>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</si>
  <si>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</si>
  <si>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</si>
  <si>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</si>
  <si>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</si>
  <si>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</si>
  <si>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</si>
  <si>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</si>
  <si>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</si>
  <si>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</si>
  <si>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</si>
  <si>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</si>
  <si>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</si>
  <si>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</si>
  <si>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</si>
  <si>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</si>
  <si>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</si>
  <si>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</si>
  <si>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</si>
  <si>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</si>
  <si>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</si>
  <si>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</si>
  <si>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</si>
  <si>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</si>
  <si>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</si>
  <si>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</si>
  <si>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</si>
  <si>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</si>
  <si>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</si>
  <si>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</si>
  <si>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</si>
  <si>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</si>
  <si>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</si>
  <si>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</si>
  <si>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</si>
  <si>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</si>
  <si>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</si>
  <si>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</si>
  <si>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</si>
  <si>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</si>
  <si>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</si>
  <si>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</si>
  <si>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</si>
  <si>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</si>
  <si>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</si>
  <si>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</si>
  <si>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</si>
  <si>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</si>
  <si>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</si>
  <si>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</si>
  <si>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</si>
  <si>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</si>
  <si>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</si>
  <si>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</si>
  <si>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</si>
  <si>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</si>
  <si>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</si>
  <si>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</si>
  <si>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</si>
  <si>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</si>
  <si>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</si>
  <si>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</si>
  <si>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</si>
  <si>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</si>
  <si>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</si>
  <si>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</si>
  <si>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</si>
  <si>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</si>
  <si>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</si>
  <si>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</si>
  <si>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</si>
  <si>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</si>
  <si>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</si>
  <si>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</si>
  <si>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</si>
  <si>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</si>
  <si>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</si>
  <si>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</si>
  <si>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</si>
  <si>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</si>
  <si>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</si>
  <si>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</si>
  <si>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</si>
  <si>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</si>
  <si>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</si>
  <si>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</si>
  <si>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</si>
  <si>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</si>
  <si>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</si>
  <si>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</si>
  <si>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</si>
  <si>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</si>
  <si>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</si>
  <si>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</si>
  <si>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</si>
  <si>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</si>
  <si>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</si>
  <si>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</si>
  <si>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</si>
  <si>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</si>
  <si>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</si>
  <si>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</si>
  <si>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</si>
  <si>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</si>
  <si>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</si>
  <si>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</si>
  <si>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</si>
  <si>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</si>
  <si>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</si>
  <si>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</si>
  <si>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</si>
  <si>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</si>
  <si>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</si>
  <si>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</si>
  <si>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</si>
  <si>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</si>
  <si>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</si>
  <si>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</si>
  <si>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</si>
  <si>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</si>
  <si>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</si>
  <si>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</si>
  <si>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</si>
  <si>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</si>
  <si>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</si>
  <si>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</si>
  <si>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</si>
  <si>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</si>
  <si>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</si>
  <si>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</si>
  <si>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</si>
  <si>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</si>
  <si>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</si>
  <si>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</si>
  <si>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</si>
  <si>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</si>
  <si>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</si>
  <si>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</si>
  <si>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</si>
  <si>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</si>
  <si>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</si>
  <si>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</si>
  <si>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</si>
  <si>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</si>
  <si>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</si>
  <si>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</si>
  <si>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</si>
  <si>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</si>
  <si>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</si>
  <si>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</si>
  <si>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</si>
  <si>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</si>
  <si>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</si>
  <si>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</si>
  <si>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</si>
  <si>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</si>
  <si>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</si>
  <si>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</si>
  <si>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</si>
  <si>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</si>
  <si>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</si>
  <si>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</si>
  <si>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</si>
  <si>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</si>
  <si>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</si>
  <si>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</si>
  <si>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</si>
  <si>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</si>
  <si>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</si>
  <si>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</si>
  <si>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</si>
  <si>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</si>
  <si>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</si>
  <si>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</si>
  <si>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</si>
  <si>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</si>
  <si>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</si>
  <si>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</si>
  <si>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</si>
  <si>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</si>
  <si>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</si>
  <si>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</si>
  <si>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</si>
  <si>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</si>
  <si>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</si>
  <si>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</si>
  <si>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</si>
  <si>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</si>
  <si>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</si>
  <si>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</si>
  <si>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</si>
  <si>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</si>
  <si>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</si>
  <si>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</si>
  <si>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</si>
  <si>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</si>
  <si>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</si>
  <si>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</si>
  <si>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</si>
  <si>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</si>
  <si>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</si>
  <si>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</si>
  <si>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</si>
  <si>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</si>
  <si>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</si>
  <si>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</si>
  <si>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</si>
  <si>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</si>
  <si>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</si>
  <si>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</si>
  <si>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</si>
  <si>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</si>
  <si>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</si>
  <si>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</si>
  <si>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</si>
  <si>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</si>
  <si>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</si>
  <si>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</si>
  <si>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</si>
  <si>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</si>
  <si>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</si>
  <si>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</si>
  <si>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</si>
  <si>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</si>
  <si>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</si>
  <si>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</si>
  <si>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</si>
  <si>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</si>
  <si>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</si>
  <si>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</si>
  <si>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</si>
  <si>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</si>
  <si>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</si>
  <si>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</si>
  <si>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</si>
  <si>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</si>
  <si>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</si>
  <si>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</si>
  <si>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</si>
  <si>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</si>
  <si>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</si>
  <si>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</si>
  <si>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</si>
  <si>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</si>
  <si>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</si>
  <si>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</si>
  <si>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</si>
  <si>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</si>
  <si>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</si>
  <si>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</si>
  <si>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</si>
  <si>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</si>
  <si>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</si>
  <si>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</si>
  <si>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</si>
  <si>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</si>
  <si>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</si>
  <si>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</si>
  <si>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</si>
  <si>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</si>
  <si>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</si>
  <si>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</si>
  <si>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</si>
  <si>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</si>
  <si>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</si>
  <si>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</si>
  <si>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</si>
  <si>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</si>
  <si>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</si>
  <si>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</si>
  <si>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</si>
  <si>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</si>
  <si>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</si>
  <si>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</si>
  <si>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</si>
  <si>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</si>
  <si>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</si>
  <si>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</si>
  <si>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</si>
  <si>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</si>
  <si>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</si>
  <si>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</si>
  <si>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</si>
  <si>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</si>
  <si>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</si>
  <si>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</si>
  <si>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</si>
  <si>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</si>
  <si>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</si>
  <si>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</si>
  <si>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</si>
  <si>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</si>
  <si>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</si>
  <si>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</si>
  <si>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</si>
  <si>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</si>
  <si>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</si>
  <si>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</si>
  <si>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</si>
  <si>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</si>
  <si>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</si>
  <si>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</si>
  <si>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</si>
  <si>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</si>
  <si>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</si>
  <si>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</si>
  <si>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</si>
  <si>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</si>
  <si>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</si>
  <si>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</si>
  <si>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</si>
  <si>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</si>
  <si>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</si>
  <si>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</si>
  <si>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</si>
  <si>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</si>
  <si>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</si>
  <si>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</si>
  <si>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</si>
  <si>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</si>
  <si>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</si>
  <si>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</si>
  <si>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</si>
  <si>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</si>
  <si>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</si>
  <si>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</si>
  <si>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</si>
  <si>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</si>
  <si>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</si>
  <si>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</si>
  <si>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</si>
  <si>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</si>
  <si>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</si>
  <si>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</si>
  <si>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</si>
  <si>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</si>
  <si>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</si>
  <si>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</si>
  <si>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</si>
  <si>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</si>
  <si>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</si>
  <si>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</si>
  <si>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</si>
  <si>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</si>
  <si>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</si>
  <si>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</si>
  <si>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</si>
  <si>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</si>
  <si>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</si>
  <si>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</si>
  <si>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</si>
  <si>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</si>
  <si>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</si>
  <si>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</si>
  <si>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</si>
  <si>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</si>
  <si>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</si>
  <si>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</si>
  <si>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</si>
  <si>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</si>
  <si>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</si>
  <si>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</si>
  <si>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</si>
  <si>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</si>
  <si>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</si>
  <si>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</si>
  <si>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</si>
  <si>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</si>
  <si>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</si>
  <si>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</si>
  <si>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</si>
  <si>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</si>
  <si>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</si>
  <si>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</si>
  <si>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</si>
  <si>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</si>
  <si>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</si>
  <si>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</si>
  <si>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</si>
  <si>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</si>
  <si>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</si>
  <si>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</si>
  <si>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</si>
  <si>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</si>
  <si>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</si>
  <si>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</si>
  <si>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</si>
  <si>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</si>
  <si>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</si>
  <si>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</si>
  <si>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</si>
  <si>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</si>
  <si>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</si>
  <si>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</si>
  <si>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</si>
  <si>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</si>
  <si>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</si>
  <si>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</si>
  <si>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</si>
  <si>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</si>
  <si>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</si>
  <si>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</si>
  <si>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</si>
  <si>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</si>
  <si>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</si>
  <si>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</si>
  <si>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</si>
  <si>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</si>
  <si>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</si>
  <si>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</si>
  <si>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</si>
  <si>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</si>
  <si>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</si>
  <si>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</si>
  <si>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</si>
  <si>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</si>
  <si>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</si>
  <si>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</si>
  <si>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</si>
  <si>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</si>
  <si>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</si>
  <si>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</si>
  <si>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</si>
  <si>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</si>
  <si>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</si>
  <si>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</si>
  <si>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</si>
  <si>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</si>
  <si>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</si>
  <si>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</si>
  <si>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</si>
  <si>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</si>
  <si>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</si>
  <si>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</si>
  <si>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</si>
  <si>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</si>
  <si>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</si>
  <si>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</si>
  <si>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</si>
  <si>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</si>
  <si>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</si>
  <si>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</si>
  <si>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</si>
  <si>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</si>
  <si>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</si>
  <si>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</si>
  <si>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</si>
  <si>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</si>
  <si>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</si>
  <si>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</si>
  <si>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</si>
  <si>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</si>
  <si>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</si>
  <si>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</si>
  <si>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</si>
  <si>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</si>
  <si>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</si>
  <si>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</si>
  <si>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</si>
  <si>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</si>
  <si>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</si>
  <si>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</si>
  <si>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</si>
  <si>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</si>
  <si>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</si>
  <si>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</si>
  <si>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</si>
  <si>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</si>
  <si>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</si>
  <si>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</si>
  <si>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</si>
  <si>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</si>
  <si>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</si>
  <si>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</si>
  <si>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</si>
  <si>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</si>
  <si>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</si>
  <si>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</si>
  <si>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</si>
  <si>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</si>
  <si>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</si>
  <si>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</si>
  <si>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</si>
  <si>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</si>
  <si>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</si>
  <si>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</si>
  <si>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</si>
  <si>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</si>
  <si>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</si>
  <si>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</si>
  <si>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</si>
  <si>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</si>
  <si>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</si>
  <si>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</si>
  <si>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</si>
  <si>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</si>
  <si>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</si>
  <si>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</si>
  <si>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</si>
  <si>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</si>
  <si>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</si>
  <si>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</si>
  <si>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</si>
  <si>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</si>
  <si>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</si>
  <si>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</si>
  <si>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</si>
  <si>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</si>
  <si>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</si>
  <si>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</si>
  <si>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</si>
  <si>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</si>
  <si>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</si>
  <si>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</si>
  <si>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</si>
  <si>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</si>
  <si>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</si>
  <si>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</si>
  <si>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</si>
  <si>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</si>
  <si>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</si>
  <si>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</si>
  <si>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</si>
  <si>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</si>
  <si>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</si>
  <si>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</si>
  <si>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</si>
  <si>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</si>
  <si>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</si>
  <si>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</si>
  <si>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</si>
  <si>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</si>
  <si>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</si>
  <si>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</si>
  <si>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</si>
  <si>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</si>
  <si>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</si>
  <si>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</si>
  <si>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</si>
  <si>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</si>
  <si>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</si>
  <si>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</si>
  <si>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</si>
  <si>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</si>
  <si>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</si>
  <si>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</si>
  <si>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</si>
  <si>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</si>
  <si>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</si>
  <si>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</si>
  <si>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</si>
  <si>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</si>
  <si>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</si>
  <si>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</si>
  <si>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</si>
  <si>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</si>
  <si>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</si>
  <si>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</si>
  <si>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</si>
  <si>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</si>
  <si>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</si>
  <si>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</si>
  <si>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</si>
  <si>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</si>
  <si>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</si>
  <si>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</si>
  <si>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</si>
  <si>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</si>
  <si>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</si>
  <si>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</si>
  <si>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</si>
  <si>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</si>
  <si>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</si>
  <si>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</si>
  <si>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</si>
  <si>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</si>
  <si>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</si>
  <si>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</si>
  <si>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</si>
  <si>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</si>
  <si>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</si>
  <si>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</si>
  <si>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</si>
  <si>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</si>
  <si>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</si>
  <si>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</si>
  <si>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</si>
  <si>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</si>
  <si>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</si>
  <si>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</si>
  <si>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</si>
  <si>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</si>
  <si>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</si>
  <si>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</si>
  <si>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</si>
  <si>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</si>
  <si>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</si>
  <si>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</si>
  <si>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</si>
  <si>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</si>
  <si>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</si>
  <si>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</si>
  <si>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</si>
  <si>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</si>
  <si>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</si>
  <si>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</si>
  <si>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</si>
  <si>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</si>
  <si>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</si>
  <si>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</si>
  <si>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</si>
  <si>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</si>
  <si>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</si>
  <si>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</si>
  <si>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</si>
  <si>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</si>
  <si>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</si>
  <si>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</si>
  <si>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</si>
  <si>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</si>
  <si>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</si>
  <si>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</si>
  <si>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</si>
  <si>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</si>
  <si>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</si>
  <si>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</si>
  <si>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</si>
  <si>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</si>
  <si>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</si>
  <si>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</si>
  <si>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</si>
  <si>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</si>
  <si>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</si>
  <si>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</si>
  <si>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</si>
  <si>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</si>
  <si>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</si>
  <si>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</si>
  <si>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</si>
  <si>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</si>
  <si>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</si>
  <si>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</si>
  <si>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</si>
  <si>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</si>
  <si>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</si>
  <si>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</si>
  <si>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</si>
  <si>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</si>
  <si>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</si>
  <si>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</si>
  <si>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</si>
  <si>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</si>
  <si>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</si>
  <si>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</si>
  <si>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</si>
  <si>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</si>
  <si>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</si>
  <si>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</si>
  <si>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</si>
  <si>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</si>
  <si>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</si>
  <si>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</si>
  <si>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</si>
  <si>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</si>
  <si>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</si>
  <si>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</si>
  <si>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</si>
  <si>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</si>
  <si>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</si>
  <si>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</si>
  <si>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</si>
  <si>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</si>
  <si>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</si>
  <si>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</si>
  <si>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</si>
  <si>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</si>
  <si>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</si>
  <si>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</si>
  <si>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</si>
  <si>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</si>
  <si>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</si>
  <si>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</si>
  <si>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</si>
  <si>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</si>
  <si>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</si>
  <si>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</si>
  <si>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</si>
  <si>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</si>
  <si>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</si>
  <si>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</si>
  <si>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</si>
  <si>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</si>
  <si>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</si>
  <si>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</si>
  <si>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</si>
  <si>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</si>
  <si>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</si>
  <si>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</si>
  <si>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</si>
  <si>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</si>
  <si>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</si>
  <si>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</si>
  <si>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</si>
  <si>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</si>
  <si>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</si>
  <si>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</si>
  <si>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</si>
  <si>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</si>
  <si>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</si>
  <si>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</si>
  <si>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</si>
  <si>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</si>
  <si>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</si>
  <si>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</si>
  <si>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</si>
  <si>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</si>
  <si>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</si>
  <si>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</si>
  <si>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</si>
  <si>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</si>
  <si>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</si>
  <si>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</si>
  <si>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</si>
  <si>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</si>
  <si>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</si>
  <si>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</si>
  <si>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</si>
  <si>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</si>
  <si>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</si>
  <si>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</si>
  <si>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</si>
  <si>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</si>
  <si>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</si>
  <si>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</si>
  <si>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</si>
  <si>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</si>
  <si>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</si>
  <si>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</si>
  <si>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</si>
  <si>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</si>
  <si>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</si>
  <si>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</si>
  <si>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</si>
  <si>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</si>
  <si>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</si>
  <si>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</si>
  <si>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</si>
  <si>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</si>
  <si>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</si>
  <si>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</si>
  <si>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</si>
  <si>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</si>
  <si>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</si>
  <si>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</si>
  <si>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</si>
  <si>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</si>
  <si>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</si>
  <si>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</si>
  <si>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</si>
  <si>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</si>
  <si>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</si>
  <si>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</si>
  <si>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</si>
  <si>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</si>
  <si>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</si>
  <si>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</si>
  <si>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</si>
  <si>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</si>
  <si>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</si>
  <si>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</si>
  <si>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</si>
  <si>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</si>
  <si>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</si>
  <si>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</si>
  <si>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</si>
  <si>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</si>
  <si>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</si>
  <si>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</si>
  <si>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</si>
  <si>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</si>
  <si>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</si>
  <si>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</si>
  <si>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</si>
  <si>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</si>
  <si>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</si>
  <si>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</si>
  <si>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</si>
  <si>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</si>
  <si>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</si>
  <si>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</si>
  <si>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</si>
  <si>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</si>
  <si>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</si>
  <si>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</si>
  <si>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</si>
  <si>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</si>
  <si>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</si>
  <si>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</si>
  <si>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</si>
  <si>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</si>
  <si>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</si>
  <si>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</si>
  <si>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</si>
  <si>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</si>
  <si>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</si>
  <si>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</si>
  <si>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</si>
  <si>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</si>
  <si>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</si>
  <si>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</si>
  <si>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</si>
  <si>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</si>
  <si>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</si>
  <si>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</si>
  <si>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</si>
  <si>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</si>
  <si>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</si>
  <si>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</si>
  <si>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</si>
  <si>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</si>
  <si>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</si>
  <si>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</si>
  <si>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</si>
  <si>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</si>
  <si>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</si>
  <si>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</si>
  <si>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</si>
  <si>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</si>
  <si>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</si>
  <si>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</si>
  <si>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</si>
  <si>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</si>
  <si>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</si>
  <si>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</si>
  <si>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</si>
  <si>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</si>
  <si>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</si>
  <si>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</si>
  <si>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</si>
  <si>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</si>
  <si>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</si>
  <si>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</si>
  <si>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</si>
  <si>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</si>
  <si>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</si>
  <si>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</si>
  <si>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</si>
  <si>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</si>
  <si>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</si>
  <si>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</si>
  <si>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</si>
  <si>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</si>
  <si>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</si>
  <si>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</si>
  <si>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</si>
  <si>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</si>
  <si>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</si>
  <si>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</si>
  <si>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</si>
  <si>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</si>
  <si>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</si>
  <si>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</si>
  <si>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</si>
  <si>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</si>
  <si>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</si>
  <si>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</si>
  <si>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</si>
  <si>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</si>
  <si>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</si>
  <si>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</si>
  <si>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</si>
  <si>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</si>
  <si>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</si>
  <si>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</si>
  <si>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</si>
  <si>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</si>
  <si>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</si>
  <si>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</si>
  <si>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</si>
  <si>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</si>
  <si>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</si>
  <si>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</si>
  <si>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</si>
  <si>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</si>
  <si>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</si>
  <si>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</si>
  <si>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</si>
  <si>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</si>
  <si>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</si>
  <si>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</si>
  <si>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</si>
  <si>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</si>
  <si>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</si>
  <si>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</si>
  <si>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</si>
  <si>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</si>
  <si>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</si>
  <si>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</si>
  <si>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</si>
  <si>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</si>
  <si>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</si>
  <si>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</si>
  <si>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</si>
  <si>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</si>
  <si>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</si>
  <si>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</si>
  <si>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</si>
  <si>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</si>
  <si>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</si>
  <si>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</si>
  <si>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</si>
  <si>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</si>
  <si>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</si>
  <si>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</si>
  <si>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</si>
  <si>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</si>
  <si>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</si>
  <si>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</si>
  <si>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</si>
  <si>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</si>
  <si>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</si>
  <si>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</si>
  <si>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</si>
  <si>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</si>
  <si>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</si>
  <si>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</si>
  <si>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</si>
  <si>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</si>
  <si>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</si>
  <si>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</si>
  <si>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</si>
  <si>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</si>
  <si>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</si>
  <si>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</si>
  <si>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</si>
  <si>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</si>
  <si>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</si>
  <si>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</si>
  <si>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</si>
  <si>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</si>
  <si>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</si>
  <si>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</si>
  <si>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</si>
  <si>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</si>
  <si>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</si>
  <si>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</si>
  <si>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</si>
  <si>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</si>
  <si>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</si>
  <si>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</si>
  <si>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</si>
  <si>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</si>
  <si>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</si>
  <si>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</si>
  <si>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</si>
  <si>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</si>
  <si>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</si>
  <si>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</si>
  <si>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</si>
  <si>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</si>
  <si>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</si>
  <si>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</si>
  <si>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</si>
  <si>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</si>
  <si>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</si>
  <si>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</si>
  <si>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</si>
  <si>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</si>
  <si>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</si>
  <si>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</si>
  <si>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</si>
  <si>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</si>
  <si>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</si>
  <si>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</si>
  <si>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</si>
  <si>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</si>
  <si>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</si>
  <si>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</si>
  <si>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</si>
  <si>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</si>
  <si>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</si>
  <si>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</si>
  <si>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</si>
  <si>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</si>
  <si>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</si>
  <si>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</si>
  <si>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</si>
  <si>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</si>
  <si>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</si>
  <si>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</si>
  <si>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</si>
  <si>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</si>
  <si>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</si>
  <si>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</si>
  <si>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</si>
  <si>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</si>
  <si>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</si>
  <si>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</si>
  <si>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</si>
  <si>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</si>
  <si>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</si>
  <si>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</si>
  <si>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</si>
  <si>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</si>
  <si>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</si>
  <si>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</si>
  <si>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</si>
  <si>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</si>
  <si>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</si>
  <si>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</si>
  <si>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</si>
  <si>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</si>
  <si>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</si>
  <si>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</si>
  <si>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</si>
  <si>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</si>
  <si>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</si>
  <si>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</si>
  <si>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</si>
  <si>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</si>
  <si>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</si>
  <si>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</si>
  <si>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</si>
  <si>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</si>
  <si>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</si>
  <si>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</si>
  <si>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</si>
  <si>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</si>
  <si>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</si>
  <si>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</si>
  <si>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</si>
  <si>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</si>
  <si>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</si>
  <si>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</si>
  <si>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</si>
  <si>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</si>
  <si>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</si>
  <si>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</si>
  <si>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</si>
  <si>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</si>
  <si>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</si>
  <si>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</si>
  <si>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</si>
  <si>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</si>
  <si>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</si>
  <si>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</si>
  <si>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</si>
  <si>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</si>
  <si>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</si>
  <si>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</si>
  <si>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</si>
  <si>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</si>
  <si>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</si>
  <si>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</si>
  <si>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</si>
  <si>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</si>
  <si>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</si>
  <si>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</si>
  <si>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</si>
  <si>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</si>
  <si>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</si>
  <si>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</si>
  <si>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</si>
  <si>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</si>
  <si>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</si>
  <si>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</si>
  <si>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</si>
  <si>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</si>
  <si>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</si>
  <si>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</si>
  <si>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</si>
  <si>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</si>
  <si>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</si>
  <si>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</si>
  <si>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</si>
  <si>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</si>
  <si>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</si>
  <si>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</si>
  <si>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</si>
  <si>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</si>
  <si>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</si>
  <si>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</si>
  <si>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</si>
  <si>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</si>
  <si>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</si>
  <si>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</si>
  <si>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</si>
  <si>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</si>
  <si>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</si>
  <si>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</si>
  <si>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</si>
  <si>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</si>
  <si>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</si>
  <si>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</si>
  <si>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</si>
  <si>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</si>
  <si>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</si>
  <si>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</si>
  <si>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</si>
  <si>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</si>
  <si>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</si>
  <si>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</si>
  <si>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</si>
  <si>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</si>
  <si>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</si>
  <si>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</si>
  <si>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</si>
  <si>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</si>
  <si>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</si>
  <si>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</si>
  <si>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</si>
  <si>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</si>
  <si>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</si>
  <si>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</si>
  <si>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</si>
  <si>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</si>
  <si>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</si>
  <si>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</si>
  <si>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</si>
  <si>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</si>
  <si>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</si>
  <si>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</si>
  <si>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</si>
  <si>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</si>
  <si>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</si>
  <si>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</si>
  <si>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</si>
  <si>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</si>
  <si>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</si>
  <si>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</si>
  <si>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</si>
  <si>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</si>
  <si>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</si>
  <si>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</si>
  <si>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</si>
  <si>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</si>
  <si>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</si>
  <si>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</si>
  <si>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</si>
  <si>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</si>
  <si>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</si>
  <si>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</si>
  <si>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</si>
  <si>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</si>
  <si>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</si>
  <si>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</si>
  <si>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</si>
  <si>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</si>
  <si>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</si>
  <si>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</si>
  <si>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</si>
  <si>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</si>
  <si>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</si>
  <si>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</si>
  <si>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</si>
  <si>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</si>
  <si>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</si>
  <si>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</si>
  <si>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</si>
  <si>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</si>
  <si>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</si>
  <si>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</si>
  <si>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</si>
  <si>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</si>
  <si>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</si>
  <si>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</si>
  <si>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</si>
  <si>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</si>
  <si>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</si>
  <si>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</si>
  <si>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</si>
  <si>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</si>
  <si>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</si>
  <si>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</si>
  <si>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</si>
  <si>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</si>
  <si>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</si>
  <si>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</si>
  <si>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</si>
  <si>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</si>
  <si>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</si>
  <si>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</si>
  <si>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</si>
  <si>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</si>
  <si>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</si>
  <si>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</si>
  <si>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</si>
  <si>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</si>
  <si>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</si>
  <si>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</si>
  <si>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</si>
  <si>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</si>
  <si>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</si>
  <si>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</si>
  <si>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</si>
  <si>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</si>
  <si>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</si>
  <si>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</si>
  <si>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</si>
  <si>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</si>
  <si>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</si>
  <si>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</si>
  <si>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</si>
  <si>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</si>
  <si>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</si>
  <si>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</si>
  <si>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</si>
  <si>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</si>
  <si>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</si>
  <si>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</si>
  <si>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</si>
  <si>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</si>
  <si>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</si>
  <si>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</si>
  <si>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</si>
  <si>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</si>
  <si>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</si>
  <si>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</si>
  <si>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</si>
  <si>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</si>
  <si>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</si>
  <si>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</si>
  <si>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</si>
  <si>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</si>
  <si>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</si>
  <si>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</si>
  <si>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</si>
  <si>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</si>
  <si>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</si>
  <si>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</si>
  <si>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</si>
  <si>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</si>
  <si>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</si>
  <si>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</si>
  <si>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</si>
  <si>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</si>
  <si>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</si>
  <si>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</si>
  <si>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</si>
  <si>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</si>
  <si>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</si>
  <si>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</si>
  <si>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</si>
  <si>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</si>
  <si>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</si>
  <si>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</si>
  <si>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</si>
  <si>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</si>
  <si>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</si>
  <si>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</si>
  <si>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</si>
  <si>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</si>
  <si>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</si>
  <si>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</si>
  <si>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</si>
  <si>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</si>
  <si>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</si>
  <si>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</si>
  <si>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</si>
  <si>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</si>
  <si>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</si>
  <si>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</si>
  <si>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</si>
  <si>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</si>
  <si>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</si>
  <si>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</si>
  <si>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</si>
  <si>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</si>
  <si>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</si>
  <si>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</si>
  <si>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</si>
  <si>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</si>
  <si>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</si>
  <si>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</si>
  <si>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</si>
  <si>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</si>
  <si>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</si>
  <si>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</si>
  <si>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</si>
  <si>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</si>
  <si>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</si>
  <si>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</si>
  <si>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</si>
  <si>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</si>
  <si>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</si>
  <si>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</si>
  <si>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</si>
  <si>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</si>
  <si>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</si>
  <si>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</si>
  <si>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</si>
  <si>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</si>
  <si>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</si>
  <si>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</si>
  <si>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</si>
  <si>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</si>
  <si>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</si>
  <si>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</si>
  <si>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</si>
  <si>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</si>
  <si>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</si>
  <si>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</si>
  <si>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</si>
  <si>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</si>
  <si>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</si>
  <si>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</si>
  <si>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</si>
  <si>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</si>
  <si>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</si>
  <si>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</si>
  <si>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</si>
  <si>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</si>
  <si>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</si>
  <si>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</si>
  <si>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</si>
  <si>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</si>
  <si>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</si>
  <si>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</si>
  <si>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</si>
  <si>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</si>
  <si>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</si>
  <si>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</si>
  <si>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</si>
  <si>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</si>
  <si>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</si>
  <si>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</si>
  <si>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</si>
  <si>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</si>
  <si>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</si>
  <si>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</si>
  <si>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</si>
  <si>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</si>
  <si>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</si>
  <si>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</si>
  <si>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</si>
  <si>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</si>
  <si>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</si>
  <si>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</si>
  <si>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</si>
  <si>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</si>
  <si>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</si>
  <si>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</si>
  <si>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</si>
  <si>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</si>
  <si>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</si>
  <si>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</si>
  <si>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</si>
  <si>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</si>
  <si>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</si>
  <si>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</si>
  <si>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</si>
  <si>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</si>
  <si>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</si>
  <si>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</si>
  <si>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</si>
  <si>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</si>
  <si>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</si>
  <si>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</si>
  <si>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</si>
  <si>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</si>
  <si>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</si>
  <si>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</si>
  <si>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</si>
  <si>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</si>
  <si>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</si>
  <si>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</si>
  <si>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</si>
  <si>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</si>
  <si>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</si>
  <si>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</si>
  <si>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</si>
  <si>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</si>
  <si>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</si>
  <si>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</si>
  <si>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</si>
  <si>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</si>
  <si>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</si>
  <si>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</si>
  <si>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</si>
  <si>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</si>
  <si>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</si>
  <si>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</si>
  <si>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</si>
  <si>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</si>
  <si>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</si>
  <si>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</si>
  <si>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</si>
  <si>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</si>
  <si>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</si>
  <si>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</si>
  <si>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</si>
  <si>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</si>
  <si>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</si>
  <si>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</si>
  <si>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</si>
  <si>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</si>
  <si>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</si>
  <si>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</si>
  <si>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</si>
  <si>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</si>
  <si>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</si>
  <si>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</si>
  <si>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</si>
  <si>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</si>
  <si>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</si>
  <si>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</si>
  <si>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</si>
  <si>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</si>
  <si>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</si>
  <si>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</si>
  <si>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</si>
  <si>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</si>
  <si>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</si>
  <si>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</si>
  <si>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</si>
  <si>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</si>
  <si>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</si>
  <si>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</si>
  <si>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</si>
  <si>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</si>
  <si>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</si>
  <si>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</si>
  <si>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</si>
  <si>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</si>
  <si>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</si>
  <si>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</si>
  <si>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</si>
  <si>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</si>
  <si>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</si>
  <si>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</si>
  <si>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</si>
  <si>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</si>
  <si>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</si>
  <si>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</si>
  <si>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</si>
  <si>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</si>
  <si>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</si>
  <si>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</si>
  <si>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</si>
  <si>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</si>
  <si>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</si>
  <si>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</si>
  <si>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</si>
  <si>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</si>
  <si>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</si>
  <si>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</si>
  <si>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</si>
  <si>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</si>
  <si>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</si>
  <si>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</si>
  <si>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</si>
  <si>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</si>
  <si>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</si>
  <si>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</si>
  <si>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</si>
  <si>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</si>
  <si>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</si>
  <si>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</si>
  <si>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</si>
  <si>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</si>
  <si>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</si>
  <si>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</si>
  <si>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</si>
  <si>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</si>
  <si>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</si>
  <si>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</si>
  <si>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</si>
  <si>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</si>
  <si>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</si>
  <si>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</si>
  <si>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</si>
  <si>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</si>
  <si>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</si>
  <si>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</si>
  <si>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</si>
  <si>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</si>
  <si>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</si>
  <si>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</si>
  <si>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</si>
  <si>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</si>
  <si>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</si>
  <si>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</si>
  <si>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</si>
  <si>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</si>
  <si>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</si>
  <si>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</si>
  <si>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</si>
  <si>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</si>
  <si>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</si>
  <si>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</si>
  <si>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</si>
  <si>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</si>
  <si>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</si>
  <si>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</si>
  <si>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</si>
  <si>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</si>
  <si>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</si>
  <si>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</si>
  <si>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</si>
  <si>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</si>
  <si>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</si>
  <si>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</si>
  <si>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</si>
  <si>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</si>
  <si>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</si>
  <si>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</si>
  <si>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</si>
  <si>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</si>
  <si>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</si>
  <si>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</si>
  <si>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</si>
  <si>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</si>
  <si>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</si>
  <si>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</si>
  <si>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</si>
  <si>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</si>
  <si>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</si>
  <si>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</si>
  <si>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</si>
  <si>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</si>
  <si>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</si>
  <si>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</si>
  <si>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</si>
  <si>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</si>
  <si>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</si>
  <si>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</si>
  <si>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</si>
  <si>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</si>
  <si>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</si>
  <si>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</si>
  <si>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</si>
  <si>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</si>
  <si>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</si>
  <si>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</si>
  <si>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</si>
  <si>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</si>
  <si>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</si>
  <si>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</si>
  <si>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</si>
  <si>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</si>
  <si>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</si>
  <si>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</si>
  <si>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</si>
  <si>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</si>
  <si>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</si>
  <si>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</si>
  <si>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</si>
  <si>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</si>
  <si>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</si>
  <si>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</si>
  <si>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</si>
  <si>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</si>
  <si>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</si>
  <si>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</si>
  <si>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</si>
  <si>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</si>
  <si>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</si>
  <si>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</si>
  <si>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</si>
  <si>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</si>
  <si>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</si>
  <si>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</si>
  <si>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</si>
  <si>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</si>
  <si>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</si>
  <si>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</si>
  <si>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</si>
  <si>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</si>
  <si>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</si>
  <si>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</si>
  <si>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</si>
  <si>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</si>
  <si>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</si>
  <si>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</si>
  <si>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</si>
  <si>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</si>
  <si>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</si>
  <si>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</si>
  <si>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</si>
  <si>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</si>
  <si>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</si>
  <si>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</si>
  <si>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</si>
  <si>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</si>
  <si>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</si>
  <si>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</si>
  <si>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</si>
  <si>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</si>
  <si>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</si>
  <si>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</si>
  <si>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</si>
  <si>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</si>
  <si>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</si>
  <si>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</si>
  <si>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</si>
  <si>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</si>
  <si>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</si>
  <si>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</si>
  <si>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</si>
  <si>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</si>
  <si>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</si>
  <si>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</si>
  <si>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</si>
  <si>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</si>
  <si>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</si>
  <si>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</si>
  <si>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</si>
  <si>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</si>
  <si>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</si>
  <si>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</si>
  <si>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</si>
  <si>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</si>
  <si>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</si>
  <si>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</si>
  <si>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</si>
  <si>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</si>
  <si>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</si>
  <si>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</si>
  <si>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</si>
  <si>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</si>
  <si>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</si>
  <si>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</si>
  <si>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</si>
  <si>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</si>
  <si>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</si>
  <si>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</si>
  <si>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</si>
  <si>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</si>
  <si>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</si>
  <si>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</si>
  <si>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</si>
  <si>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</si>
  <si>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</si>
  <si>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</si>
  <si>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</si>
  <si>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</si>
  <si>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</si>
  <si>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</si>
  <si>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</si>
  <si>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</si>
  <si>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</si>
  <si>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</si>
  <si>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</si>
  <si>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</si>
  <si>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</si>
  <si>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</si>
  <si>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</si>
  <si>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</si>
  <si>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</si>
  <si>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</si>
  <si>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</si>
  <si>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</si>
  <si>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</si>
  <si>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</si>
  <si>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</si>
  <si>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</si>
  <si>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</si>
  <si>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</si>
  <si>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</si>
  <si>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</si>
  <si>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</si>
  <si>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</si>
  <si>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</si>
  <si>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</si>
  <si>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</si>
  <si>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</si>
  <si>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</si>
  <si>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</si>
  <si>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</si>
  <si>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</si>
  <si>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</si>
  <si>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</si>
  <si>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</si>
  <si>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</si>
  <si>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</si>
  <si>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</si>
  <si>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</si>
  <si>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</si>
  <si>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</si>
  <si>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</si>
  <si>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</si>
  <si>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</si>
  <si>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</si>
  <si>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</si>
  <si>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</si>
  <si>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</si>
  <si>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</si>
  <si>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</si>
  <si>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</si>
  <si>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</si>
  <si>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</si>
  <si>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</si>
  <si>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</si>
  <si>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</si>
  <si>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</si>
  <si>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</si>
  <si>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</si>
  <si>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</si>
  <si>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</si>
  <si>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</si>
  <si>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</si>
  <si>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</si>
  <si>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</si>
  <si>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</si>
  <si>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</si>
  <si>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</si>
  <si>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</si>
  <si>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</si>
  <si>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</si>
  <si>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</si>
  <si>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</si>
  <si>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</si>
  <si>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</si>
  <si>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</si>
  <si>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</si>
  <si>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</si>
  <si>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</si>
  <si>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</si>
  <si>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</si>
  <si>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</si>
  <si>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</si>
  <si>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</si>
  <si>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</si>
  <si>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</si>
  <si>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</si>
  <si>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</si>
  <si>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</si>
  <si>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</si>
  <si>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</si>
  <si>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</si>
  <si>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</si>
  <si>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</si>
  <si>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</si>
  <si>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</si>
  <si>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</si>
  <si>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</si>
  <si>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</si>
  <si>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</si>
  <si>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</si>
  <si>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</si>
  <si>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</si>
  <si>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</si>
  <si>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</si>
  <si>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</si>
  <si>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</si>
  <si>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</si>
  <si>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</si>
  <si>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</si>
  <si>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</si>
  <si>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</si>
  <si>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</si>
  <si>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</si>
  <si>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</si>
  <si>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</si>
  <si>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</si>
  <si>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</si>
  <si>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</si>
  <si>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</si>
  <si>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</si>
  <si>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</si>
  <si>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</si>
  <si>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</si>
  <si>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</si>
  <si>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</si>
  <si>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</si>
  <si>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</si>
  <si>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</si>
  <si>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</si>
  <si>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</si>
  <si>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</si>
  <si>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</si>
  <si>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</si>
  <si>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</si>
  <si>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</si>
  <si>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</si>
  <si>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</si>
  <si>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</si>
  <si>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</si>
  <si>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</si>
  <si>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</si>
  <si>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</si>
  <si>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</si>
  <si>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</si>
  <si>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</si>
  <si>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</si>
  <si>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</si>
  <si>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</si>
  <si>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</si>
  <si>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</si>
  <si>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</si>
  <si>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</si>
  <si>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</si>
  <si>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</si>
  <si>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</si>
  <si>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</si>
  <si>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</si>
  <si>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</si>
  <si>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</si>
  <si>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</si>
  <si>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</si>
  <si>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</si>
  <si>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</si>
  <si>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</si>
  <si>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</si>
  <si>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</si>
  <si>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</si>
  <si>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</si>
  <si>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</si>
  <si>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</si>
  <si>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</si>
  <si>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</si>
  <si>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</si>
  <si>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</si>
  <si>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</si>
  <si>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</si>
  <si>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</si>
  <si>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</si>
  <si>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</si>
  <si>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</si>
  <si>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</si>
  <si>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</si>
  <si>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</si>
  <si>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</si>
  <si>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</si>
  <si>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</si>
  <si>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</si>
  <si>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</si>
  <si>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</si>
  <si>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</si>
  <si>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</si>
  <si>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</si>
  <si>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</si>
  <si>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</si>
  <si>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</si>
  <si>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</si>
  <si>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</si>
  <si>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</si>
  <si>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</si>
  <si>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</si>
  <si>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</si>
  <si>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</si>
  <si>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</si>
  <si>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</si>
  <si>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</si>
  <si>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</si>
  <si>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</si>
  <si>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</si>
  <si>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</si>
  <si>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</si>
  <si>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</si>
  <si>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</si>
  <si>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</si>
  <si>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</si>
  <si>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</si>
  <si>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</si>
  <si>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</si>
  <si>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</si>
  <si>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</si>
  <si>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</si>
  <si>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</si>
  <si>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</si>
  <si>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</si>
  <si>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</si>
  <si>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</si>
  <si>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</si>
  <si>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</si>
  <si>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</si>
  <si>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</si>
  <si>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</si>
  <si>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</si>
  <si>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</si>
  <si>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</si>
  <si>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</si>
  <si>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</si>
  <si>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</si>
  <si>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</si>
  <si>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</si>
  <si>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</si>
  <si>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</si>
  <si>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</si>
  <si>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</si>
  <si>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</si>
  <si>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</si>
  <si>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</si>
  <si>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</si>
  <si>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</si>
  <si>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</si>
  <si>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</si>
  <si>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</si>
  <si>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</si>
  <si>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</si>
  <si>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</si>
  <si>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</si>
  <si>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</si>
  <si>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</si>
  <si>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</si>
  <si>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</si>
  <si>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</si>
  <si>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</si>
  <si>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</si>
  <si>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</si>
  <si>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</si>
  <si>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</si>
  <si>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</si>
  <si>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</si>
  <si>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</si>
  <si>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</si>
  <si>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</si>
  <si>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</si>
  <si>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</si>
  <si>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</si>
  <si>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</si>
  <si>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</si>
  <si>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</si>
  <si>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</si>
  <si>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</si>
  <si>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</si>
  <si>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</si>
  <si>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</si>
  <si>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</si>
  <si>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</si>
  <si>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</si>
  <si>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</si>
  <si>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</si>
  <si>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</si>
  <si>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</si>
  <si>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</si>
  <si>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</si>
  <si>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</si>
  <si>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</si>
  <si>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</si>
  <si>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</si>
  <si>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</si>
  <si>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</si>
  <si>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</si>
  <si>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</si>
  <si>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</si>
  <si>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</si>
  <si>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</si>
  <si>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</si>
  <si>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</si>
  <si>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</si>
  <si>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</si>
  <si>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</si>
  <si>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</si>
  <si>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</si>
  <si>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</si>
  <si>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</si>
  <si>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</si>
  <si>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</si>
  <si>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</si>
  <si>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</si>
  <si>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</si>
  <si>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</si>
  <si>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</si>
  <si>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</si>
  <si>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</si>
  <si>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</si>
  <si>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</si>
  <si>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</si>
  <si>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</si>
  <si>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</si>
  <si>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</si>
  <si>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</si>
  <si>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</si>
  <si>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</si>
  <si>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</si>
  <si>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</si>
  <si>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</si>
  <si>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</si>
  <si>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</si>
  <si>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</si>
  <si>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</si>
  <si>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</si>
  <si>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</si>
  <si>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</si>
  <si>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</si>
  <si>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</si>
  <si>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</si>
  <si>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</si>
  <si>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</si>
  <si>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</si>
  <si>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</si>
  <si>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</si>
  <si>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</si>
  <si>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</si>
  <si>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</si>
  <si>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</si>
  <si>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</si>
  <si>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</si>
  <si>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</si>
  <si>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</si>
  <si>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</si>
  <si>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</si>
  <si>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</si>
  <si>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</si>
  <si>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</si>
  <si>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</si>
  <si>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</si>
  <si>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</si>
  <si>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</si>
  <si>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</si>
  <si>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</si>
  <si>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</si>
  <si>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</si>
  <si>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</si>
  <si>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</si>
  <si>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</si>
  <si>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</si>
  <si>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</si>
  <si>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</si>
  <si>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</si>
  <si>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</si>
  <si>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</si>
  <si>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</si>
  <si>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</si>
  <si>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</si>
  <si>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</si>
  <si>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</si>
  <si>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</si>
  <si>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</si>
  <si>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</si>
  <si>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</si>
  <si>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</si>
  <si>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</si>
  <si>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</si>
  <si>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</si>
  <si>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</si>
  <si>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</si>
  <si>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</si>
  <si>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</si>
  <si>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</si>
  <si>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</si>
  <si>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</si>
  <si>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</si>
  <si>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</si>
  <si>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</si>
  <si>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</si>
  <si>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</si>
  <si>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</si>
  <si>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</si>
  <si>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</si>
  <si>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</si>
  <si>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</si>
  <si>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</si>
  <si>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</si>
  <si>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</si>
  <si>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</si>
  <si>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</si>
  <si>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</si>
  <si>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</si>
  <si>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</si>
  <si>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</si>
  <si>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</si>
  <si>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</si>
  <si>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</si>
  <si>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</si>
  <si>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</si>
  <si>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</si>
  <si>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</si>
  <si>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</si>
  <si>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</si>
  <si>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</si>
  <si>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</si>
  <si>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</si>
  <si>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</si>
  <si>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</si>
  <si>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</si>
  <si>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</si>
  <si>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</si>
  <si>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</si>
  <si>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</si>
  <si>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</si>
  <si>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</si>
  <si>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</si>
  <si>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</si>
  <si>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</si>
  <si>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</si>
  <si>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</si>
  <si>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</si>
  <si>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</si>
  <si>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</si>
  <si>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</si>
  <si>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</si>
  <si>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</si>
  <si>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</si>
  <si>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</si>
  <si>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</si>
  <si>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</si>
  <si>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</si>
  <si>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</si>
  <si>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</si>
  <si>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</si>
  <si>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</si>
  <si>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</si>
  <si>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</si>
  <si>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</si>
  <si>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</si>
  <si>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</si>
  <si>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</si>
  <si>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</si>
  <si>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</si>
  <si>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</si>
  <si>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</si>
  <si>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</si>
  <si>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</si>
  <si>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</si>
  <si>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</si>
  <si>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</si>
  <si>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</si>
  <si>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</si>
  <si>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</si>
  <si>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</si>
  <si>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</si>
  <si>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</si>
  <si>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</si>
  <si>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</si>
  <si>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</si>
  <si>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</si>
  <si>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</si>
  <si>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</si>
  <si>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</si>
  <si>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</si>
  <si>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</si>
  <si>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</si>
  <si>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</si>
  <si>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</si>
  <si>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</si>
  <si>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</si>
  <si>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</si>
  <si>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</si>
  <si>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</si>
  <si>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</si>
  <si>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</si>
  <si>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</si>
  <si>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</si>
  <si>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</si>
  <si>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</si>
  <si>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</si>
  <si>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</si>
  <si>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</si>
  <si>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</si>
  <si>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</si>
  <si>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</si>
  <si>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</si>
  <si>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</si>
  <si>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</si>
  <si>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</si>
  <si>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</si>
  <si>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</si>
  <si>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</si>
  <si>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</si>
  <si>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</si>
  <si>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</si>
  <si>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</si>
  <si>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</si>
  <si>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</si>
  <si>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</si>
  <si>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</si>
  <si>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</si>
  <si>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</si>
  <si>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</si>
  <si>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</si>
  <si>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</si>
  <si>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</si>
  <si>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</si>
  <si>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</si>
  <si>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</si>
  <si>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</si>
  <si>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</si>
  <si>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</si>
  <si>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</si>
  <si>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</si>
  <si>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</si>
  <si>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</si>
  <si>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</si>
  <si>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</si>
  <si>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</si>
  <si>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</si>
  <si>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</si>
  <si>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</si>
  <si>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</si>
  <si>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</si>
  <si>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</si>
  <si>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</si>
  <si>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</si>
  <si>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</si>
  <si>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</si>
  <si>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</si>
  <si>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</si>
  <si>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</si>
  <si>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</si>
  <si>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</si>
  <si>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</si>
  <si>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</si>
  <si>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</si>
  <si>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</si>
  <si>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</si>
  <si>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</si>
  <si>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</si>
  <si>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</si>
  <si>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</si>
  <si>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</si>
  <si>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</si>
  <si>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</si>
  <si>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</si>
  <si>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</si>
  <si>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</si>
  <si>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</si>
  <si>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</si>
  <si>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</si>
  <si>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</si>
  <si>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</si>
  <si>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</si>
  <si>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</si>
  <si>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</si>
  <si>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</si>
  <si>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</si>
  <si>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</si>
  <si>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</si>
  <si>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</si>
  <si>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</si>
  <si>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</si>
  <si>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</si>
  <si>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</si>
  <si>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</si>
  <si>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</si>
  <si>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</si>
  <si>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</si>
  <si>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</si>
  <si>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</si>
  <si>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</si>
  <si>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</si>
  <si>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</si>
  <si>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</si>
  <si>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</si>
  <si>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</si>
  <si>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</si>
  <si>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</si>
  <si>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</si>
  <si>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</si>
  <si>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</si>
  <si>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</si>
  <si>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</si>
  <si>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</si>
  <si>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</si>
  <si>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</si>
  <si>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</si>
  <si>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</si>
  <si>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</si>
  <si>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</si>
  <si>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</si>
  <si>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</si>
  <si>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</si>
  <si>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</si>
  <si>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</si>
  <si>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</si>
  <si>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</si>
  <si>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</si>
  <si>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</si>
  <si>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</si>
  <si>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</si>
  <si>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</si>
  <si>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</si>
  <si>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</si>
  <si>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</si>
  <si>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</si>
  <si>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</si>
  <si>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</si>
  <si>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</si>
  <si>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</si>
  <si>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</si>
  <si>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</si>
  <si>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</si>
  <si>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</si>
  <si>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</si>
  <si>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</si>
  <si>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</si>
  <si>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</si>
  <si>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</si>
  <si>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</si>
  <si>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</si>
  <si>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</si>
  <si>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</si>
  <si>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</si>
  <si>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</si>
  <si>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</si>
  <si>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</si>
  <si>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</si>
  <si>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</si>
  <si>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</si>
  <si>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</si>
  <si>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</si>
  <si>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</si>
  <si>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</si>
  <si>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</si>
  <si>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</si>
  <si>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</si>
  <si>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</si>
  <si>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</si>
  <si>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</si>
  <si>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</si>
  <si>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</si>
  <si>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</si>
  <si>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</si>
  <si>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</si>
  <si>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</si>
  <si>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</si>
  <si>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</si>
  <si>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</si>
  <si>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</si>
  <si>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</si>
  <si>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</si>
  <si>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</si>
  <si>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</si>
  <si>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</si>
  <si>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</si>
  <si>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</si>
  <si>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</si>
  <si>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</si>
  <si>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</si>
  <si>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</si>
  <si>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</si>
  <si>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</si>
  <si>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</si>
  <si>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</si>
  <si>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</si>
  <si>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</si>
  <si>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</si>
  <si>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</si>
  <si>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</si>
  <si>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</si>
  <si>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</si>
  <si>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</si>
  <si>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</si>
  <si>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</si>
  <si>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</si>
  <si>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</si>
  <si>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</si>
  <si>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</si>
  <si>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</si>
  <si>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</si>
  <si>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</si>
  <si>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</si>
  <si>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</si>
  <si>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</si>
  <si>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</si>
  <si>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</si>
  <si>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</si>
  <si>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</si>
  <si>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</si>
  <si>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</si>
  <si>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</si>
  <si>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</si>
  <si>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</si>
  <si>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</si>
  <si>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</si>
  <si>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</si>
  <si>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</si>
  <si>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</si>
  <si>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</si>
  <si>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</si>
  <si>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</si>
  <si>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</si>
  <si>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</si>
  <si>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</si>
  <si>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</si>
  <si>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</si>
  <si>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</si>
  <si>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</si>
  <si>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</si>
  <si>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</si>
  <si>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</si>
  <si>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</si>
  <si>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</si>
  <si>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</si>
  <si>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</si>
  <si>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</si>
  <si>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</si>
  <si>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</si>
  <si>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</si>
  <si>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</si>
  <si>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</si>
  <si>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</si>
  <si>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</si>
  <si>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</si>
  <si>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</si>
  <si>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</si>
  <si>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</si>
  <si>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</si>
  <si>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</si>
  <si>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</si>
  <si>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</si>
  <si>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</si>
  <si>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</si>
  <si>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</si>
  <si>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</si>
  <si>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</si>
  <si>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</si>
  <si>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</si>
  <si>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</si>
  <si>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</si>
  <si>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</si>
  <si>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</si>
  <si>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</si>
  <si>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</si>
  <si>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</si>
  <si>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</si>
  <si>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</si>
  <si>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</si>
  <si>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</si>
  <si>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</si>
  <si>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</si>
  <si>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</si>
  <si>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</si>
  <si>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</si>
  <si>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</si>
  <si>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</si>
  <si>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</si>
  <si>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</si>
  <si>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</si>
  <si>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</si>
  <si>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</si>
  <si>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</si>
  <si>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</si>
  <si>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</si>
  <si>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</si>
  <si>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</si>
  <si>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</si>
  <si>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</si>
  <si>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</si>
  <si>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</si>
  <si>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</si>
  <si>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</si>
  <si>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</si>
  <si>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</si>
  <si>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</si>
  <si>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</si>
  <si>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</si>
  <si>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</si>
  <si>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</si>
  <si>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</si>
  <si>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</si>
  <si>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</si>
  <si>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</si>
  <si>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</si>
  <si>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</si>
  <si>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</si>
  <si>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</si>
  <si>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</si>
  <si>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</si>
  <si>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</si>
  <si>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</si>
  <si>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</si>
  <si>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</si>
  <si>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</si>
  <si>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</si>
  <si>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</si>
  <si>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</si>
  <si>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</si>
  <si>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</si>
  <si>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</si>
  <si>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</si>
  <si>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</si>
  <si>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</si>
  <si>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</si>
  <si>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</si>
  <si>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</si>
  <si>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</si>
  <si>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</si>
  <si>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</si>
  <si>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</si>
  <si>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</si>
  <si>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</si>
  <si>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</si>
  <si>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</si>
  <si>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</si>
  <si>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</si>
  <si>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</si>
  <si>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</si>
  <si>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</si>
  <si>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</si>
  <si>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</si>
  <si>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</si>
  <si>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</si>
  <si>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</si>
  <si>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</si>
  <si>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</si>
  <si>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</si>
  <si>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</si>
  <si>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</si>
  <si>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</si>
  <si>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</si>
  <si>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</si>
  <si>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</si>
  <si>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</si>
  <si>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</si>
  <si>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</si>
  <si>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</si>
  <si>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</si>
  <si>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</si>
  <si>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</si>
  <si>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</si>
  <si>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</si>
  <si>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</si>
  <si>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</si>
  <si>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</si>
  <si>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</si>
  <si>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</si>
  <si>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</si>
  <si>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</si>
  <si>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</si>
  <si>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</si>
  <si>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</si>
  <si>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</si>
  <si>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</si>
  <si>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</si>
  <si>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</si>
  <si>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</si>
  <si>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</si>
  <si>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</si>
  <si>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</si>
  <si>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</si>
  <si>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</si>
  <si>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</si>
  <si>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</si>
  <si>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</si>
  <si>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</si>
  <si>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</si>
  <si>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</si>
  <si>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</si>
  <si>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</si>
  <si>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</si>
  <si>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</si>
  <si>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</si>
  <si>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</si>
  <si>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</si>
  <si>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</si>
  <si>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</si>
  <si>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</si>
  <si>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</si>
  <si>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</si>
  <si>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</si>
  <si>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</si>
  <si>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</si>
  <si>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</si>
  <si>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</si>
  <si>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</si>
  <si>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</si>
  <si>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</si>
  <si>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</si>
  <si>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</si>
  <si>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</si>
  <si>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</si>
  <si>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</si>
  <si>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</si>
  <si>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</si>
  <si>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</si>
  <si>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</si>
  <si>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</si>
  <si>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</si>
  <si>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</si>
  <si>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</si>
  <si>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</si>
  <si>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</si>
  <si>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</si>
  <si>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</si>
  <si>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</si>
  <si>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</si>
  <si>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</si>
  <si>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</si>
  <si>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</si>
  <si>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</si>
  <si>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</si>
  <si>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</si>
  <si>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</si>
  <si>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</si>
  <si>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</si>
  <si>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</si>
  <si>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</si>
  <si>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</si>
  <si>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</si>
  <si>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</si>
  <si>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</si>
  <si>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</si>
  <si>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</si>
  <si>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</si>
  <si>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</si>
  <si>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</si>
  <si>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</si>
  <si>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</si>
  <si>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</si>
  <si>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</si>
  <si>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</si>
  <si>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</si>
  <si>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</si>
  <si>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</si>
  <si>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</si>
  <si>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</si>
  <si>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</si>
  <si>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</si>
  <si>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</si>
  <si>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</si>
  <si>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</si>
  <si>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</si>
  <si>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</si>
  <si>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</si>
  <si>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</si>
  <si>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</si>
  <si>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</si>
  <si>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</si>
  <si>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</si>
  <si>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</si>
  <si>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</si>
  <si>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</si>
  <si>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</si>
  <si>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</si>
  <si>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</si>
  <si>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</si>
  <si>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</si>
  <si>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</si>
  <si>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</si>
  <si>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</si>
  <si>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</si>
  <si>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</si>
  <si>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</si>
  <si>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</si>
  <si>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</si>
  <si>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</si>
  <si>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</si>
  <si>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</si>
  <si>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</si>
  <si>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</si>
  <si>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</si>
  <si>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</si>
  <si>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</si>
  <si>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</si>
  <si>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</si>
  <si>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</si>
  <si>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</si>
  <si>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</si>
  <si>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</si>
  <si>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</si>
  <si>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</si>
  <si>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</si>
  <si>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</si>
  <si>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</si>
  <si>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</si>
  <si>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</si>
  <si>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</si>
  <si>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</si>
  <si>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</si>
  <si>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</si>
  <si>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</si>
  <si>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</si>
  <si>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</si>
  <si>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</si>
  <si>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</si>
  <si>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</si>
  <si>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</si>
  <si>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</si>
  <si>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</si>
  <si>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</si>
  <si>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</si>
  <si>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</si>
  <si>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</si>
  <si>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</si>
  <si>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</si>
  <si>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</si>
  <si>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</si>
  <si>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</si>
  <si>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</si>
  <si>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</si>
  <si>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</si>
  <si>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</si>
  <si>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</si>
  <si>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</si>
  <si>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</si>
  <si>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</si>
  <si>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</si>
  <si>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</si>
  <si>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</si>
  <si>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</si>
  <si>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</si>
  <si>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</si>
  <si>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</si>
  <si>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</si>
  <si>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</si>
  <si>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</si>
  <si>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</si>
  <si>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</si>
  <si>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</si>
  <si>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</si>
  <si>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</si>
  <si>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</si>
  <si>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</si>
  <si>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</si>
  <si>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</si>
  <si>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</si>
  <si>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</si>
  <si>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</si>
  <si>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</si>
  <si>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</si>
  <si>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</si>
  <si>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</si>
  <si>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</si>
  <si>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</si>
  <si>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</si>
  <si>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</si>
  <si>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</si>
  <si>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</si>
  <si>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</si>
  <si>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</si>
  <si>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</si>
  <si>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</si>
  <si>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</si>
  <si>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</si>
  <si>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</si>
  <si>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</si>
  <si>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</si>
  <si>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</si>
  <si>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</si>
  <si>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</si>
  <si>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</si>
  <si>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</si>
  <si>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</si>
  <si>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</si>
  <si>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</si>
  <si>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</si>
  <si>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</si>
  <si>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</si>
  <si>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</si>
  <si>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</si>
  <si>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</si>
  <si>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</si>
  <si>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</si>
  <si>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</si>
  <si>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</si>
  <si>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</si>
  <si>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</si>
  <si>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</si>
  <si>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</si>
  <si>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</si>
  <si>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</si>
  <si>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</si>
  <si>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</si>
  <si>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</si>
  <si>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</si>
  <si>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</si>
  <si>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</si>
  <si>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</si>
  <si>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</si>
  <si>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</si>
  <si>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</si>
  <si>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</si>
  <si>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</si>
  <si>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</si>
  <si>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</si>
  <si>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</si>
  <si>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</si>
  <si>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</si>
  <si>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</si>
  <si>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</si>
  <si>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</si>
  <si>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</si>
  <si>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</si>
  <si>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</si>
  <si>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</si>
  <si>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</si>
  <si>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</si>
  <si>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</si>
  <si>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</si>
  <si>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</si>
  <si>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</si>
  <si>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</si>
  <si>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</si>
  <si>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</si>
  <si>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</si>
  <si>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</si>
  <si>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</si>
  <si>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</si>
  <si>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</si>
  <si>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</si>
  <si>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</si>
  <si>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</si>
  <si>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</si>
  <si>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</si>
  <si>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</si>
  <si>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</si>
  <si>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</si>
  <si>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</si>
  <si>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</si>
  <si>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</si>
  <si>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</si>
  <si>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</si>
  <si>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</si>
  <si>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</si>
  <si>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</si>
  <si>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</si>
  <si>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</si>
  <si>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</si>
  <si>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</si>
  <si>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</si>
  <si>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</si>
  <si>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</si>
  <si>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</si>
  <si>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</si>
  <si>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</si>
  <si>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</si>
  <si>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</si>
  <si>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</si>
  <si>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</si>
  <si>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</si>
  <si>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</si>
  <si>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</si>
  <si>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</si>
  <si>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</si>
  <si>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</si>
  <si>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</si>
  <si>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</si>
  <si>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</si>
  <si>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</si>
  <si>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</si>
  <si>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</si>
  <si>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</si>
  <si>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</si>
  <si>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</si>
  <si>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</si>
  <si>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</si>
  <si>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</si>
  <si>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</si>
  <si>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</si>
  <si>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</si>
  <si>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</si>
  <si>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</si>
  <si>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</si>
  <si>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</si>
  <si>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</si>
  <si>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</si>
  <si>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</si>
  <si>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</si>
  <si>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</si>
  <si>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</si>
  <si>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</si>
  <si>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</si>
  <si>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</si>
  <si>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</si>
  <si>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</si>
  <si>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</si>
  <si>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</si>
  <si>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</si>
  <si>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</si>
  <si>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</si>
  <si>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</si>
  <si>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</si>
  <si>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</si>
  <si>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</si>
  <si>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</si>
  <si>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</si>
  <si>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</si>
  <si>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</si>
  <si>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</si>
  <si>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</si>
  <si>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</si>
  <si>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</si>
  <si>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</si>
  <si>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</si>
  <si>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</si>
  <si>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</si>
  <si>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</si>
  <si>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</si>
  <si>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</si>
  <si>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</si>
  <si>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</si>
  <si>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</si>
  <si>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</si>
  <si>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</si>
  <si>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</si>
  <si>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</si>
  <si>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</si>
  <si>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</si>
  <si>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</si>
  <si>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</si>
  <si>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</si>
  <si>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</si>
  <si>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</si>
  <si>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</si>
  <si>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</si>
  <si>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</si>
  <si>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</si>
  <si>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</si>
  <si>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</si>
  <si>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</si>
  <si>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</si>
  <si>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</si>
  <si>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</si>
  <si>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</si>
  <si>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</si>
  <si>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</si>
  <si>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</si>
  <si>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</si>
  <si>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</si>
  <si>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</si>
  <si>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</si>
  <si>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</si>
  <si>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</si>
  <si>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</si>
  <si>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</si>
  <si>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</si>
  <si>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</si>
  <si>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</si>
  <si>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</si>
  <si>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</si>
  <si>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</si>
  <si>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</si>
  <si>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</si>
  <si>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</si>
  <si>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</si>
  <si>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</si>
  <si>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</si>
  <si>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</si>
  <si>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</si>
  <si>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</si>
  <si>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</si>
  <si>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</si>
  <si>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</si>
  <si>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</si>
  <si>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</si>
  <si>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</si>
  <si>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</si>
  <si>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</si>
  <si>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</si>
  <si>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</si>
  <si>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</si>
  <si>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</si>
  <si>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</si>
  <si>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</si>
  <si>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</si>
  <si>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</si>
  <si>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</si>
  <si>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</si>
  <si>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</si>
  <si>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</si>
  <si>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</si>
  <si>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</si>
  <si>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</si>
  <si>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</si>
  <si>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</si>
  <si>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</si>
  <si>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</si>
  <si>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</si>
  <si>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</si>
  <si>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</si>
  <si>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</si>
  <si>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</si>
  <si>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</si>
  <si>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</si>
  <si>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</si>
  <si>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</si>
  <si>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</si>
  <si>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</si>
  <si>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</si>
  <si>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</si>
  <si>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</si>
  <si>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</si>
  <si>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</si>
  <si>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</si>
  <si>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</si>
  <si>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</si>
  <si>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</si>
  <si>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</si>
  <si>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</si>
  <si>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</si>
  <si>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</si>
  <si>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</si>
  <si>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</si>
  <si>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</si>
  <si>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</si>
  <si>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</si>
  <si>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</si>
  <si>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</si>
  <si>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</si>
  <si>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</si>
  <si>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</si>
  <si>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</si>
  <si>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</si>
  <si>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</si>
  <si>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</si>
  <si>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</si>
  <si>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</si>
  <si>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</si>
  <si>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</si>
  <si>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</si>
  <si>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</si>
  <si>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</si>
  <si>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</si>
  <si>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</si>
  <si>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</si>
  <si>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</si>
  <si>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</si>
  <si>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</si>
  <si>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</si>
  <si>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</si>
  <si>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</si>
  <si>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</si>
  <si>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</si>
  <si>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</si>
  <si>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</si>
  <si>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</si>
  <si>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</si>
  <si>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</si>
  <si>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</si>
  <si>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</si>
  <si>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</si>
  <si>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</si>
  <si>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</si>
  <si>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</si>
  <si>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</si>
  <si>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</si>
  <si>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</si>
  <si>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</si>
  <si>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</si>
  <si>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</si>
  <si>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</si>
  <si>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</si>
  <si>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</si>
  <si>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</si>
  <si>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</si>
  <si>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</si>
  <si>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</si>
  <si>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</si>
  <si>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</si>
  <si>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</si>
  <si>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</si>
  <si>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</si>
  <si>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</si>
  <si>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</si>
  <si>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</si>
  <si>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</si>
  <si>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</si>
  <si>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</si>
  <si>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</si>
  <si>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</si>
  <si>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</si>
  <si>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</si>
  <si>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</si>
  <si>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</si>
  <si>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</si>
  <si>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</si>
  <si>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</si>
  <si>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</si>
  <si>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</si>
  <si>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</si>
  <si>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</si>
  <si>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</si>
  <si>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</si>
  <si>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</si>
  <si>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</si>
  <si>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</si>
  <si>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</si>
  <si>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</si>
  <si>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</si>
  <si>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</si>
  <si>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</si>
  <si>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</si>
  <si>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</si>
  <si>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</si>
  <si>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</si>
  <si>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</si>
  <si>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</si>
  <si>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</si>
  <si>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</si>
  <si>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</si>
  <si>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</si>
  <si>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</si>
  <si>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</si>
  <si>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</si>
  <si>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</si>
  <si>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</si>
  <si>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</si>
  <si>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</si>
  <si>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</si>
  <si>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</si>
  <si>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</si>
  <si>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</si>
  <si>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</si>
  <si>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</si>
  <si>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</si>
  <si>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</si>
  <si>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</si>
  <si>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</si>
  <si>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</si>
  <si>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</si>
  <si>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</si>
  <si>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</si>
  <si>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</si>
  <si>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</si>
  <si>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</si>
  <si>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</si>
  <si>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</si>
  <si>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</si>
  <si>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</si>
  <si>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</si>
  <si>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</si>
  <si>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</si>
  <si>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</si>
  <si>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</si>
  <si>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</si>
  <si>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</si>
  <si>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</si>
  <si>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</si>
  <si>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</si>
  <si>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</si>
  <si>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</si>
  <si>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</si>
  <si>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</si>
  <si>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</si>
  <si>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</si>
  <si>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</si>
  <si>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</si>
  <si>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</si>
  <si>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</si>
  <si>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</si>
  <si>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</si>
  <si>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</si>
  <si>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</si>
  <si>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</si>
  <si>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</si>
  <si>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</si>
  <si>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</si>
  <si>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</si>
  <si>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</si>
  <si>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</si>
  <si>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</si>
  <si>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</si>
  <si>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</si>
  <si>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</si>
  <si>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</si>
  <si>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</si>
  <si>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</si>
  <si>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</si>
  <si>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</si>
  <si>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</si>
  <si>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</si>
  <si>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</si>
  <si>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</si>
  <si>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</si>
  <si>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</si>
  <si>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</si>
  <si>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</si>
  <si>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</si>
  <si>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</si>
  <si>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</si>
  <si>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</si>
  <si>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</si>
  <si>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</si>
  <si>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</si>
  <si>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</si>
  <si>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</si>
  <si>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</si>
  <si>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</si>
  <si>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</si>
  <si>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</si>
  <si>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</si>
  <si>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</si>
  <si>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</si>
  <si>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</si>
  <si>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</si>
  <si>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</si>
  <si>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</si>
  <si>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</si>
  <si>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</si>
  <si>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</si>
  <si>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</si>
  <si>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</si>
  <si>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</si>
  <si>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</si>
  <si>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</si>
  <si>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</si>
  <si>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</si>
  <si>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</si>
  <si>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</si>
  <si>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</si>
  <si>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</si>
  <si>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</si>
  <si>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</si>
  <si>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</si>
  <si>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</si>
  <si>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</si>
  <si>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</si>
  <si>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</si>
  <si>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</si>
  <si>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</si>
  <si>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</si>
  <si>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</si>
  <si>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</si>
  <si>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</si>
  <si>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</si>
  <si>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</si>
  <si>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</si>
  <si>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</si>
  <si>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</si>
  <si>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</si>
  <si>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</si>
  <si>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</si>
  <si>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</si>
  <si>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</si>
  <si>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</si>
  <si>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</si>
  <si>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</si>
  <si>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</si>
  <si>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</si>
  <si>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</si>
  <si>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</si>
  <si>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</si>
  <si>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</si>
  <si>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</si>
  <si>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</si>
  <si>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</si>
  <si>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</si>
  <si>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</si>
  <si>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</si>
  <si>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</si>
  <si>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</si>
  <si>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</si>
  <si>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</si>
  <si>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</si>
  <si>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</si>
  <si>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</si>
  <si>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</si>
  <si>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</si>
  <si>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</si>
  <si>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</si>
  <si>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</si>
  <si>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</si>
  <si>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</si>
  <si>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</si>
  <si>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</si>
  <si>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</si>
  <si>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</si>
  <si>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</si>
  <si>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</si>
  <si>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</si>
  <si>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</si>
  <si>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</si>
  <si>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</si>
  <si>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</si>
  <si>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</si>
  <si>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</si>
  <si>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</si>
  <si>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</si>
  <si>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</si>
  <si>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</si>
  <si>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</si>
  <si>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</si>
  <si>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</si>
  <si>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</si>
  <si>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</si>
  <si>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</si>
  <si>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</si>
  <si>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</si>
  <si>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</si>
  <si>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</si>
  <si>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</si>
  <si>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</si>
  <si>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</si>
  <si>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</si>
  <si>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</si>
  <si>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</si>
  <si>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</si>
  <si>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</si>
  <si>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</si>
  <si>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</si>
  <si>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</si>
  <si>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</si>
  <si>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</si>
  <si>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</si>
  <si>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</si>
  <si>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</si>
  <si>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</si>
  <si>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</si>
  <si>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</si>
  <si>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</si>
  <si>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</si>
  <si>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</si>
  <si>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</si>
  <si>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</si>
  <si>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</si>
  <si>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</si>
  <si>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</si>
  <si>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</si>
  <si>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</si>
  <si>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</si>
  <si>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</si>
  <si>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</si>
  <si>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</si>
  <si>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</si>
  <si>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</si>
  <si>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</si>
  <si>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</si>
  <si>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</si>
  <si>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</si>
  <si>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</si>
  <si>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</si>
  <si>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</si>
  <si>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</si>
  <si>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</si>
  <si>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</si>
  <si>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</si>
  <si>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</si>
  <si>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</si>
  <si>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</si>
  <si>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</si>
  <si>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</si>
  <si>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</si>
  <si>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</si>
  <si>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</si>
  <si>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</si>
  <si>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</si>
  <si>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</si>
  <si>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</si>
  <si>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</si>
  <si>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</si>
  <si>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</si>
  <si>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</si>
  <si>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</si>
  <si>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</si>
  <si>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</si>
  <si>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</si>
  <si>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</si>
  <si>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</si>
  <si>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</si>
  <si>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</si>
  <si>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</si>
  <si>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</si>
  <si>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</si>
  <si>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</si>
  <si>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</si>
  <si>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</si>
  <si>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</si>
  <si>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</si>
  <si>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</si>
  <si>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</si>
  <si>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</si>
  <si>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</si>
  <si>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</si>
  <si>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</si>
  <si>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</si>
  <si>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</si>
  <si>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</si>
  <si>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</si>
  <si>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</si>
  <si>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</si>
  <si>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</si>
  <si>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</si>
  <si>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</si>
  <si>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</si>
  <si>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</si>
  <si>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</si>
  <si>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</si>
  <si>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</si>
  <si>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</si>
  <si>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</si>
  <si>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</si>
  <si>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</si>
  <si>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</si>
  <si>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</si>
  <si>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</si>
  <si>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</si>
  <si>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</si>
  <si>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</si>
  <si>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</si>
  <si>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</si>
  <si>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</si>
  <si>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</si>
  <si>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</si>
  <si>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</si>
  <si>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</si>
  <si>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</si>
  <si>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</si>
  <si>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</si>
  <si>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</si>
  <si>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</si>
  <si>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</si>
  <si>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</si>
  <si>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</si>
  <si>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</si>
  <si>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</si>
  <si>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</si>
  <si>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</si>
  <si>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</si>
  <si>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</si>
  <si>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</si>
  <si>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</si>
  <si>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</si>
  <si>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</si>
  <si>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</si>
  <si>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</si>
  <si>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</si>
  <si>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</si>
  <si>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</si>
  <si>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</si>
  <si>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</si>
  <si>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</si>
  <si>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</si>
  <si>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</si>
  <si>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</si>
  <si>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</si>
  <si>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</si>
  <si>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</si>
  <si>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</si>
  <si>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</si>
  <si>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</si>
  <si>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</si>
  <si>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</si>
  <si>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</si>
  <si>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</si>
  <si>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</si>
  <si>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</si>
  <si>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</si>
  <si>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</si>
  <si>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</si>
  <si>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</si>
  <si>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</si>
  <si>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</si>
  <si>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</si>
  <si>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</si>
  <si>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</si>
  <si>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</si>
  <si>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</si>
  <si>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</si>
  <si>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</si>
  <si>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</si>
  <si>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</si>
  <si>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</si>
  <si>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</si>
  <si>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</si>
  <si>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</si>
  <si>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</si>
  <si>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</si>
  <si>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</si>
  <si>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</si>
  <si>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</si>
  <si>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</si>
  <si>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</si>
  <si>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</si>
  <si>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</si>
  <si>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</si>
  <si>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</si>
  <si>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</si>
  <si>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</si>
  <si>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</si>
  <si>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</si>
  <si>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</si>
  <si>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</si>
  <si>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</si>
  <si>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</si>
  <si>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</si>
  <si>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</si>
  <si>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</si>
  <si>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</si>
  <si>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</si>
  <si>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</si>
  <si>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</si>
  <si>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</si>
  <si>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</si>
  <si>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</si>
  <si>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</si>
  <si>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</si>
  <si>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</si>
  <si>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</si>
  <si>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</si>
  <si>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</si>
  <si>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</si>
  <si>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</si>
  <si>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</si>
  <si>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</si>
  <si>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</si>
  <si>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</si>
  <si>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</si>
  <si>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</si>
  <si>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</si>
  <si>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</si>
  <si>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</si>
  <si>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</si>
  <si>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</si>
  <si>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</si>
  <si>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</si>
  <si>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</si>
  <si>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</si>
  <si>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</si>
  <si>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</si>
  <si>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</si>
  <si>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</si>
  <si>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</si>
  <si>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</si>
  <si>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</si>
  <si>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</si>
  <si>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</si>
  <si>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</si>
  <si>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</si>
  <si>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</si>
  <si>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</si>
  <si>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</si>
  <si>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</si>
  <si>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</si>
  <si>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</si>
  <si>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</si>
  <si>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</si>
  <si>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</si>
  <si>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</si>
  <si>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</si>
  <si>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</si>
  <si>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</si>
  <si>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</si>
  <si>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</si>
  <si>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</si>
  <si>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</si>
  <si>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</si>
  <si>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</si>
  <si>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</si>
  <si>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</si>
  <si>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</si>
  <si>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</si>
  <si>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</si>
  <si>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</si>
  <si>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</si>
  <si>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</si>
  <si>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</si>
  <si>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</si>
  <si>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</si>
  <si>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</si>
  <si>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</si>
  <si>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</si>
  <si>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</si>
  <si>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</si>
  <si>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</si>
  <si>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</si>
  <si>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</si>
  <si>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</si>
  <si>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</si>
  <si>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</si>
  <si>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</si>
  <si>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</si>
  <si>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</si>
  <si>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</si>
  <si>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</si>
  <si>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</si>
  <si>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</si>
  <si>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</si>
  <si>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</si>
  <si>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</si>
  <si>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</si>
  <si>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</si>
  <si>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</si>
  <si>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</si>
  <si>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</si>
  <si>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</si>
  <si>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</si>
  <si>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</si>
  <si>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</si>
  <si>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</si>
  <si>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</si>
  <si>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</si>
  <si>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</si>
  <si>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</si>
  <si>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</si>
  <si>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</si>
  <si>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</si>
  <si>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</si>
  <si>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</si>
  <si>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</si>
  <si>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</si>
  <si>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</si>
  <si>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</si>
  <si>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</si>
  <si>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</si>
  <si>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</si>
  <si>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</si>
  <si>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</si>
  <si>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</si>
  <si>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</si>
  <si>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</si>
  <si>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</si>
  <si>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</si>
  <si>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</si>
  <si>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</si>
  <si>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</si>
  <si>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</si>
  <si>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</si>
  <si>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</si>
  <si>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</si>
  <si>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</si>
  <si>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</si>
  <si>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</si>
  <si>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</si>
  <si>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</si>
  <si>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</si>
  <si>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</si>
  <si>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</si>
  <si>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</si>
  <si>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</si>
  <si>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</si>
  <si>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</si>
  <si>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</si>
  <si>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</si>
  <si>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</si>
  <si>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</si>
  <si>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</si>
  <si>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</si>
  <si>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</si>
  <si>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</si>
  <si>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</si>
  <si>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</si>
  <si>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</si>
  <si>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</si>
  <si>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</si>
  <si>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</si>
  <si>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</si>
  <si>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</si>
  <si>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</si>
  <si>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</si>
  <si>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</si>
  <si>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</si>
  <si>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</si>
  <si>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</si>
  <si>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</si>
  <si>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</si>
  <si>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</si>
  <si>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</si>
  <si>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</si>
  <si>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</si>
  <si>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</si>
  <si>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</si>
  <si>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</si>
  <si>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</si>
  <si>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</si>
  <si>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</si>
  <si>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</si>
  <si>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</si>
  <si>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</si>
  <si>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</si>
  <si>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</si>
  <si>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</si>
  <si>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</si>
  <si>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</si>
  <si>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</si>
  <si>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</si>
  <si>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</si>
  <si>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</si>
  <si>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</si>
  <si>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</si>
  <si>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</si>
  <si>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</si>
  <si>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</si>
  <si>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</si>
  <si>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</si>
  <si>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</si>
  <si>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</si>
  <si>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</si>
  <si>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</si>
  <si>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</si>
  <si>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</si>
  <si>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</si>
  <si>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</si>
  <si>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</si>
  <si>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</si>
  <si>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</si>
  <si>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</si>
  <si>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</si>
  <si>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</si>
  <si>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</si>
  <si>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</si>
  <si>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</si>
  <si>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</si>
  <si>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</si>
  <si>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</si>
  <si>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</si>
  <si>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</si>
  <si>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</si>
  <si>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</si>
  <si>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</si>
  <si>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</si>
  <si>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</si>
  <si>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</si>
  <si>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</si>
  <si>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</si>
  <si>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</si>
  <si>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</si>
  <si>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</si>
  <si>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</si>
  <si>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</si>
  <si>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</si>
  <si>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</si>
  <si>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</si>
  <si>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</si>
  <si>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</si>
  <si>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</si>
  <si>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</si>
  <si>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</si>
  <si>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</si>
  <si>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</si>
  <si>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</si>
  <si>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</si>
  <si>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</si>
  <si>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</si>
  <si>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</si>
  <si>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</si>
  <si>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</si>
  <si>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</si>
  <si>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</si>
  <si>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</si>
  <si>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</si>
  <si>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</si>
  <si>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</si>
  <si>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</si>
  <si>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</si>
  <si>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</si>
  <si>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</si>
  <si>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</si>
  <si>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</si>
  <si>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</si>
  <si>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</si>
  <si>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</si>
  <si>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</si>
  <si>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</si>
  <si>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</si>
  <si>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</si>
  <si>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</si>
  <si>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</si>
  <si>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</si>
  <si>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</si>
  <si>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</si>
  <si>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</si>
  <si>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</si>
  <si>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</si>
  <si>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</si>
  <si>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</si>
  <si>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</si>
  <si>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</si>
  <si>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</si>
  <si>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</si>
  <si>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</si>
  <si>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</si>
  <si>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</si>
  <si>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</si>
  <si>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</si>
  <si>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</si>
  <si>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</si>
  <si>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</si>
  <si>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</si>
  <si>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</si>
  <si>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</si>
  <si>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</si>
  <si>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</si>
  <si>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</si>
  <si>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</si>
  <si>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</si>
  <si>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</si>
  <si>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</si>
  <si>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</si>
  <si>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</si>
  <si>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</si>
  <si>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</si>
  <si>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</si>
  <si>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</si>
  <si>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</si>
  <si>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</si>
  <si>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</si>
  <si>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</si>
  <si>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</si>
  <si>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</si>
  <si>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</si>
  <si>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</si>
  <si>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</si>
  <si>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</si>
  <si>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</si>
  <si>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</si>
  <si>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</si>
  <si>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</si>
  <si>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</si>
  <si>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</si>
  <si>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</si>
  <si>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</si>
  <si>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</si>
  <si>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</si>
  <si>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</si>
  <si>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</si>
  <si>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</si>
  <si>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</si>
  <si>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</si>
  <si>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</si>
  <si>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</si>
  <si>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</si>
  <si>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</si>
  <si>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</si>
  <si>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</si>
  <si>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</si>
  <si>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</si>
  <si>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</si>
  <si>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</si>
  <si>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</si>
  <si>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</si>
  <si>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</si>
  <si>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</si>
  <si>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</si>
  <si>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</si>
  <si>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</si>
  <si>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</si>
  <si>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</si>
  <si>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</si>
  <si>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</si>
  <si>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</si>
  <si>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</si>
  <si>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</si>
  <si>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</si>
  <si>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</si>
  <si>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</si>
  <si>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</si>
  <si>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</si>
  <si>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</si>
  <si>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</si>
  <si>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</si>
  <si>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</si>
  <si>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</si>
  <si>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</si>
  <si>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</si>
  <si>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</si>
  <si>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</si>
  <si>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</si>
  <si>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</si>
  <si>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</si>
  <si>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</si>
  <si>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</si>
  <si>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</si>
  <si>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</si>
  <si>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</si>
  <si>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</si>
  <si>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</si>
  <si>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</si>
  <si>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</si>
  <si>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</si>
  <si>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</si>
  <si>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</si>
  <si>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</si>
  <si>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</si>
  <si>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</si>
  <si>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</si>
  <si>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</si>
  <si>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</si>
  <si>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</si>
  <si>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</si>
  <si>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</si>
  <si>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</si>
  <si>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</si>
  <si>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</si>
  <si>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</si>
  <si>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</si>
  <si>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</si>
  <si>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</si>
  <si>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</si>
  <si>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</si>
  <si>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</si>
  <si>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</si>
  <si>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</si>
  <si>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</si>
  <si>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</si>
  <si>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</si>
  <si>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</si>
  <si>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</si>
  <si>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</si>
  <si>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</si>
  <si>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</si>
  <si>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</si>
  <si>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</si>
  <si>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</si>
  <si>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</si>
  <si>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</si>
  <si>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</si>
  <si>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</si>
  <si>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</si>
  <si>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</si>
  <si>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</si>
  <si>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</si>
  <si>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</si>
  <si>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</si>
  <si>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</si>
  <si>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</si>
  <si>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</si>
  <si>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</si>
  <si>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</si>
  <si>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</si>
  <si>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</si>
  <si>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</si>
  <si>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</si>
  <si>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</si>
  <si>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</si>
  <si>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</si>
  <si>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</si>
  <si>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</si>
  <si>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</si>
  <si>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</si>
  <si>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</si>
  <si>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</si>
  <si>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</si>
  <si>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</si>
  <si>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</si>
  <si>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</si>
  <si>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</si>
  <si>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</si>
  <si>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</si>
  <si>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</si>
  <si>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</si>
  <si>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</si>
  <si>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</si>
  <si>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</si>
  <si>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</si>
  <si>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</si>
  <si>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</si>
  <si>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</si>
  <si>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</si>
  <si>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</si>
  <si>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</si>
  <si>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</si>
  <si>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</si>
  <si>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</si>
  <si>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</si>
  <si>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</si>
  <si>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</si>
  <si>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</si>
  <si>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</si>
  <si>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</si>
  <si>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</si>
  <si>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</si>
  <si>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</si>
  <si>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</si>
  <si>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</si>
  <si>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</si>
  <si>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</si>
  <si>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</si>
  <si>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</si>
  <si>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</si>
  <si>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</si>
  <si>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</si>
  <si>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</si>
  <si>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</si>
  <si>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</si>
  <si>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</si>
  <si>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</si>
  <si>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</si>
  <si>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</si>
  <si>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</si>
  <si>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</si>
  <si>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</si>
  <si>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</si>
  <si>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</si>
  <si>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</si>
  <si>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</si>
  <si>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</si>
  <si>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</si>
  <si>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</si>
  <si>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</si>
  <si>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</si>
  <si>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</si>
  <si>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</si>
  <si>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</si>
  <si>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</si>
  <si>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</si>
  <si>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</si>
  <si>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</si>
  <si>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</si>
  <si>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</si>
  <si>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</si>
  <si>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</si>
  <si>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</si>
  <si>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</si>
  <si>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</si>
  <si>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</si>
  <si>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</si>
  <si>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</si>
  <si>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</si>
  <si>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</si>
  <si>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</si>
  <si>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</si>
  <si>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</si>
  <si>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</si>
  <si>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</si>
  <si>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</si>
  <si>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</si>
  <si>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</si>
  <si>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</si>
  <si>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</si>
  <si>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</si>
  <si>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</si>
  <si>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</si>
  <si>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</si>
  <si>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</si>
  <si>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</si>
  <si>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</si>
  <si>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</si>
  <si>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</si>
  <si>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</si>
  <si>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</si>
  <si>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</si>
  <si>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</si>
  <si>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</si>
  <si>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</si>
  <si>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</si>
  <si>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</si>
  <si>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</si>
  <si>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</si>
  <si>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</si>
  <si>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</si>
  <si>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</si>
  <si>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</si>
  <si>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</si>
  <si>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</si>
  <si>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</si>
  <si>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</si>
  <si>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</si>
  <si>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</si>
  <si>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</si>
  <si>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</si>
  <si>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</si>
  <si>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</si>
  <si>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</si>
  <si>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</si>
  <si>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</si>
  <si>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</si>
  <si>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</si>
  <si>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</si>
  <si>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</si>
  <si>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</si>
  <si>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</si>
  <si>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</si>
  <si>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</si>
  <si>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</si>
  <si>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</si>
  <si>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</si>
  <si>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</si>
  <si>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</si>
  <si>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</si>
  <si>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</si>
  <si>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</si>
  <si>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</si>
  <si>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</si>
  <si>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</si>
  <si>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</si>
  <si>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</si>
  <si>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</si>
  <si>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</si>
  <si>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</si>
  <si>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</si>
  <si>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</si>
  <si>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</si>
  <si>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</si>
  <si>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</si>
  <si>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</si>
  <si>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</si>
  <si>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</si>
  <si>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</si>
  <si>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</si>
  <si>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</si>
  <si>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</si>
  <si>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</si>
  <si>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</si>
  <si>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</si>
  <si>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</si>
  <si>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</si>
  <si>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</si>
  <si>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</si>
  <si>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</si>
  <si>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</si>
  <si>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</si>
  <si>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</si>
  <si>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</si>
  <si>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</si>
  <si>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</si>
  <si>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</si>
  <si>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</si>
  <si>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</si>
  <si>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</si>
  <si>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</si>
  <si>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</si>
  <si>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</si>
  <si>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</si>
  <si>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</si>
  <si>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</si>
  <si>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</si>
  <si>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</si>
  <si>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</si>
  <si>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</si>
  <si>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</si>
  <si>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</si>
  <si>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</si>
  <si>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</si>
  <si>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</si>
  <si>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</si>
  <si>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</si>
  <si>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</si>
  <si>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</si>
  <si>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</si>
  <si>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</si>
  <si>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</si>
  <si>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</si>
  <si>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</si>
  <si>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</si>
  <si>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</si>
  <si>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</si>
  <si>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</si>
  <si>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</si>
  <si>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</si>
  <si>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</si>
  <si>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</si>
  <si>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</si>
  <si>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</si>
  <si>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</si>
  <si>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</si>
  <si>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</si>
  <si>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</si>
  <si>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</si>
  <si>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</si>
  <si>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</si>
  <si>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</si>
  <si>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</si>
  <si>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</si>
  <si>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</si>
  <si>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</si>
  <si>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</si>
  <si>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</si>
  <si>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</si>
  <si>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</si>
  <si>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</si>
  <si>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</si>
  <si>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</si>
  <si>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</si>
  <si>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</si>
  <si>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</si>
  <si>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</si>
  <si>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</si>
  <si>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</si>
  <si>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</si>
  <si>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</si>
  <si>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</si>
  <si>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</si>
  <si>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</si>
  <si>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</si>
  <si>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</si>
  <si>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</si>
  <si>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</si>
  <si>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</si>
  <si>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</si>
  <si>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</si>
  <si>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</si>
  <si>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</si>
  <si>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</si>
  <si>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</si>
  <si>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</si>
  <si>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</si>
  <si>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</si>
  <si>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</si>
  <si>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</si>
  <si>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</si>
  <si>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</si>
  <si>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</si>
  <si>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</si>
  <si>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</si>
  <si>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</si>
  <si>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</si>
  <si>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</si>
  <si>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</si>
  <si>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</si>
  <si>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</si>
  <si>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</si>
  <si>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</si>
  <si>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</si>
  <si>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</si>
  <si>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</si>
  <si>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</si>
  <si>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</si>
  <si>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</si>
  <si>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</si>
  <si>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</si>
  <si>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</si>
  <si>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</si>
  <si>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</si>
  <si>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</si>
  <si>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</si>
  <si>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</si>
  <si>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</si>
  <si>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</si>
  <si>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</si>
  <si>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</si>
  <si>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</si>
  <si>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</si>
  <si>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</si>
  <si>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</si>
  <si>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</si>
  <si>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</si>
  <si>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</si>
  <si>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</si>
  <si>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</si>
  <si>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</si>
  <si>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</si>
  <si>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</si>
  <si>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</si>
  <si>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</si>
  <si>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</si>
  <si>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</si>
  <si>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</si>
  <si>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</si>
  <si>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</si>
  <si>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</si>
  <si>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</si>
  <si>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</si>
  <si>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</si>
  <si>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</si>
  <si>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</si>
  <si>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</si>
  <si>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</si>
  <si>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</si>
  <si>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</si>
  <si>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</si>
  <si>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</si>
  <si>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</si>
  <si>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</si>
  <si>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</si>
  <si>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</si>
  <si>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</si>
  <si>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</si>
  <si>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</si>
  <si>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</si>
  <si>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</si>
  <si>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</si>
  <si>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</si>
  <si>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</si>
  <si>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</si>
  <si>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</si>
  <si>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</si>
  <si>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</si>
  <si>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</si>
  <si>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</si>
  <si>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</si>
  <si>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</si>
  <si>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</si>
  <si>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</si>
  <si>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</si>
  <si>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</si>
  <si>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</si>
  <si>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</si>
  <si>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</si>
  <si>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</si>
  <si>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</si>
  <si>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</si>
  <si>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</si>
  <si>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</si>
  <si>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</si>
  <si>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</si>
  <si>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</si>
  <si>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</si>
  <si>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</si>
  <si>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</si>
  <si>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</si>
  <si>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</si>
  <si>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</si>
  <si>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</si>
  <si>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</si>
  <si>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</si>
  <si>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</si>
  <si>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</si>
  <si>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</si>
  <si>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</si>
  <si>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</si>
  <si>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</si>
  <si>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</si>
  <si>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</si>
  <si>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</si>
  <si>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</si>
  <si>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</si>
  <si>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</si>
  <si>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</si>
  <si>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</si>
  <si>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</si>
  <si>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</si>
  <si>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</si>
  <si>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</si>
  <si>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</si>
  <si>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</si>
  <si>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</si>
  <si>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</si>
  <si>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</si>
  <si>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</si>
  <si>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</si>
  <si>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</si>
  <si>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</si>
  <si>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</si>
  <si>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</si>
  <si>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</si>
  <si>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</si>
  <si>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</si>
  <si>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</si>
  <si>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</si>
  <si>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</si>
  <si>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</si>
  <si>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</si>
  <si>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</si>
  <si>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</si>
  <si>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</si>
  <si>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</si>
  <si>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</si>
  <si>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</si>
  <si>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</si>
  <si>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</si>
  <si>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</si>
  <si>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</si>
  <si>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</si>
  <si>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</si>
  <si>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</si>
  <si>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</si>
  <si>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</si>
  <si>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</si>
  <si>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</si>
  <si>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</si>
  <si>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</si>
  <si>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</si>
  <si>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</si>
  <si>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</si>
  <si>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</si>
  <si>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</si>
  <si>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</si>
  <si>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</si>
  <si>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</si>
  <si>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</si>
  <si>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</si>
  <si>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</si>
  <si>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</si>
  <si>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</si>
  <si>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</si>
  <si>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</si>
  <si>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</si>
  <si>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</si>
  <si>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</si>
  <si>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</si>
  <si>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</si>
  <si>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</si>
  <si>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</si>
  <si>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</si>
  <si>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</si>
  <si>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</si>
  <si>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</si>
  <si>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</si>
  <si>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</si>
  <si>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</si>
  <si>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</si>
  <si>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</si>
  <si>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</si>
  <si>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</si>
  <si>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</si>
  <si>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</si>
  <si>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</si>
  <si>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</si>
  <si>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</si>
  <si>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</si>
  <si>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</si>
  <si>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</si>
  <si>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</si>
  <si>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</si>
  <si>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</si>
  <si>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</si>
  <si>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</si>
  <si>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</si>
  <si>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</si>
  <si>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</si>
  <si>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</si>
  <si>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</si>
  <si>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</si>
  <si>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</si>
  <si>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</si>
  <si>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</si>
  <si>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</si>
  <si>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</si>
  <si>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</si>
  <si>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</si>
  <si>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</si>
  <si>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</si>
  <si>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</si>
  <si>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</si>
  <si>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</si>
  <si>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</si>
  <si>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</si>
  <si>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</si>
  <si>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</si>
  <si>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</si>
  <si>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</si>
  <si>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</si>
  <si>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</si>
  <si>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</si>
  <si>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</si>
  <si>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</si>
  <si>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</si>
  <si>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</si>
  <si>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</si>
  <si>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</si>
  <si>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</si>
  <si>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</si>
  <si>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</si>
  <si>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</si>
  <si>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</si>
  <si>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</si>
  <si>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</si>
  <si>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</si>
  <si>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</si>
  <si>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</si>
  <si>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</si>
  <si>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</si>
  <si>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</si>
  <si>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</si>
  <si>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</si>
  <si>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</si>
  <si>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</si>
  <si>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</si>
  <si>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</si>
  <si>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</si>
  <si>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</si>
  <si>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</si>
  <si>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</si>
  <si>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</si>
  <si>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</si>
  <si>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</si>
  <si>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</si>
  <si>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</si>
  <si>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</si>
  <si>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</si>
  <si>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</si>
  <si>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</si>
  <si>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</si>
  <si>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</si>
  <si>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</si>
  <si>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</si>
  <si>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</si>
  <si>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</si>
  <si>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</si>
  <si>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</si>
  <si>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</si>
  <si>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</si>
  <si>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</si>
  <si>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</si>
  <si>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</si>
  <si>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</si>
  <si>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</si>
  <si>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</si>
  <si>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</si>
  <si>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</si>
  <si>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</si>
  <si>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</si>
  <si>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</si>
  <si>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</si>
  <si>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</si>
  <si>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</si>
  <si>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</si>
  <si>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</si>
  <si>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</si>
  <si>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</si>
  <si>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</si>
  <si>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</si>
  <si>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</si>
  <si>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</si>
  <si>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</si>
  <si>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</si>
  <si>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</si>
  <si>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</si>
  <si>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</si>
  <si>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</si>
  <si>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</si>
  <si>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</si>
  <si>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</si>
  <si>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</si>
  <si>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</si>
  <si>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</si>
  <si>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</si>
  <si>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</si>
  <si>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</si>
  <si>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</si>
  <si>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</si>
  <si>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</si>
  <si>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</si>
  <si>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</si>
  <si>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</si>
  <si>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</si>
  <si>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</si>
  <si>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</si>
  <si>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</si>
  <si>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</si>
  <si>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</si>
  <si>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</si>
  <si>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</si>
  <si>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</si>
  <si>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</si>
  <si>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</si>
  <si>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</si>
  <si>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</si>
  <si>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</si>
  <si>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</si>
  <si>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</si>
  <si>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</si>
  <si>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</si>
  <si>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</si>
  <si>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</si>
  <si>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</si>
  <si>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</si>
  <si>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</si>
  <si>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</si>
  <si>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</si>
  <si>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</si>
  <si>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</si>
  <si>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</si>
  <si>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</si>
  <si>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</si>
  <si>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</si>
  <si>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</si>
  <si>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</si>
  <si>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</si>
  <si>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</si>
  <si>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</si>
  <si>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</si>
  <si>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</si>
  <si>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</si>
  <si>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</si>
  <si>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</si>
  <si>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</si>
  <si>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</si>
  <si>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</si>
  <si>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</si>
  <si>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</si>
  <si>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</si>
  <si>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</si>
  <si>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</si>
  <si>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</si>
  <si>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</si>
  <si>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</si>
  <si>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</si>
  <si>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</si>
  <si>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</si>
  <si>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</si>
  <si>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</si>
  <si>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</si>
  <si>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</si>
  <si>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</si>
  <si>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</si>
  <si>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</si>
  <si>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</si>
  <si>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</si>
  <si>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</si>
  <si>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</si>
  <si>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</si>
  <si>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</si>
  <si>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</si>
  <si>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</si>
  <si>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</si>
  <si>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</si>
  <si>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</si>
  <si>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</si>
  <si>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</si>
  <si>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</si>
  <si>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</si>
  <si>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</si>
  <si>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</si>
  <si>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</si>
  <si>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</si>
  <si>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</si>
  <si>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</si>
  <si>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</si>
  <si>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</si>
  <si>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</si>
  <si>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</si>
  <si>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</si>
  <si>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</si>
  <si>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</si>
  <si>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</si>
  <si>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</si>
  <si>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</si>
  <si>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</si>
  <si>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</si>
  <si>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</si>
  <si>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</si>
  <si>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</si>
  <si>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</si>
  <si>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</si>
  <si>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</si>
  <si>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</si>
  <si>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</si>
  <si>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</si>
  <si>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</si>
  <si>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</si>
  <si>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</si>
  <si>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</si>
  <si>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</si>
  <si>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</si>
  <si>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</si>
  <si>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</si>
  <si>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</si>
  <si>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</si>
  <si>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</si>
  <si>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</si>
  <si>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</si>
  <si>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</si>
  <si>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</si>
  <si>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</si>
  <si>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</si>
  <si>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</si>
  <si>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</si>
  <si>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</si>
  <si>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</si>
  <si>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</si>
  <si>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</si>
  <si>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</si>
  <si>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</si>
  <si>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</si>
  <si>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</si>
  <si>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</si>
  <si>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</si>
  <si>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</si>
  <si>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</si>
  <si>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</si>
  <si>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</si>
  <si>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</si>
  <si>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</si>
  <si>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</si>
  <si>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</si>
  <si>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</si>
  <si>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</si>
  <si>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</si>
  <si>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</si>
  <si>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</si>
  <si>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</si>
  <si>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</si>
  <si>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</si>
  <si>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</si>
  <si>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</si>
  <si>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</si>
  <si>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</si>
  <si>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</si>
  <si>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</si>
  <si>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</si>
  <si>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</si>
  <si>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</si>
  <si>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</si>
  <si>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</si>
  <si>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</si>
  <si>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</si>
  <si>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</si>
  <si>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</si>
  <si>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</si>
  <si>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</si>
  <si>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</si>
  <si>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</si>
  <si>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</si>
  <si>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</si>
  <si>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</si>
  <si>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</si>
  <si>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</si>
  <si>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</si>
  <si>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</si>
  <si>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</si>
  <si>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</si>
  <si>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</si>
  <si>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</si>
  <si>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</si>
  <si>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</si>
  <si>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</si>
  <si>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</si>
  <si>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</si>
  <si>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</si>
  <si>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</si>
  <si>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</si>
  <si>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</si>
  <si>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</si>
  <si>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</si>
  <si>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</si>
  <si>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</si>
  <si>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</si>
  <si>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</si>
  <si>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</si>
  <si>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</si>
  <si>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</si>
  <si>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</si>
  <si>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</si>
  <si>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</si>
  <si>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</si>
  <si>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</si>
  <si>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</si>
  <si>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</si>
  <si>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</si>
  <si>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</si>
  <si>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</si>
  <si>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</si>
  <si>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</si>
  <si>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</si>
  <si>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</si>
  <si>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</si>
  <si>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</si>
  <si>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</si>
  <si>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</si>
  <si>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</si>
  <si>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</si>
  <si>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</si>
  <si>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</si>
  <si>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</si>
  <si>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</si>
  <si>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</si>
  <si>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</si>
  <si>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</si>
  <si>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</si>
  <si>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</si>
  <si>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</si>
  <si>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</si>
  <si>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</si>
  <si>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</si>
  <si>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</si>
  <si>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</si>
  <si>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</si>
  <si>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</si>
  <si>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</si>
  <si>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</si>
  <si>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</si>
  <si>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</si>
  <si>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</si>
  <si>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</si>
  <si>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</si>
  <si>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</si>
  <si>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</si>
  <si>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</si>
  <si>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</si>
  <si>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</si>
  <si>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</si>
  <si>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</si>
  <si>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</si>
  <si>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</si>
  <si>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</si>
  <si>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</si>
  <si>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</si>
  <si>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</si>
  <si>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</si>
  <si>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</si>
  <si>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</si>
  <si>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</si>
  <si>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</si>
  <si>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</si>
  <si>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</si>
  <si>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</si>
  <si>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</si>
  <si>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</si>
  <si>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</si>
  <si>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</si>
  <si>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</si>
  <si>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</si>
  <si>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</si>
  <si>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</si>
  <si>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</si>
  <si>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</si>
  <si>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</si>
  <si>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</si>
  <si>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</si>
  <si>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</si>
  <si>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</si>
  <si>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</si>
  <si>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</si>
  <si>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</si>
  <si>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</si>
  <si>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</si>
  <si>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</si>
  <si>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</si>
  <si>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</si>
  <si>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</si>
  <si>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</si>
  <si>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</si>
  <si>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</si>
  <si>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</si>
  <si>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</si>
  <si>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</si>
  <si>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</si>
  <si>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</si>
  <si>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</si>
  <si>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</si>
  <si>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</si>
  <si>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</si>
  <si>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</si>
  <si>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</si>
  <si>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</si>
  <si>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</si>
  <si>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</si>
  <si>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</si>
  <si>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</si>
  <si>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</si>
  <si>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</si>
  <si>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</si>
  <si>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</si>
  <si>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</si>
  <si>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</si>
  <si>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</si>
  <si>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</si>
  <si>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</si>
  <si>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</si>
  <si>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</si>
  <si>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</si>
  <si>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</si>
  <si>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</si>
  <si>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</si>
  <si>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</si>
  <si>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</si>
  <si>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</si>
  <si>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</si>
  <si>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</si>
  <si>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</si>
  <si>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</si>
  <si>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</si>
  <si>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</si>
  <si>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</si>
  <si>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</si>
  <si>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</si>
  <si>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</si>
  <si>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</si>
  <si>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</si>
  <si>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</si>
  <si>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</si>
  <si>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</si>
  <si>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</si>
  <si>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</si>
  <si>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</si>
  <si>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</si>
  <si>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</si>
  <si>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</si>
  <si>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</si>
  <si>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</si>
  <si>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</si>
  <si>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</si>
  <si>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</si>
  <si>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</si>
  <si>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</si>
  <si>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</si>
  <si>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</si>
  <si>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</si>
  <si>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</si>
  <si>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</si>
  <si>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</si>
  <si>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</si>
  <si>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</si>
  <si>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</si>
  <si>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</si>
  <si>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</si>
  <si>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</si>
  <si>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</si>
  <si>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</si>
  <si>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</si>
  <si>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</si>
  <si>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</si>
  <si>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</si>
  <si>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</si>
  <si>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</si>
  <si>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</si>
  <si>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</si>
  <si>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</si>
  <si>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</si>
  <si>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</si>
  <si>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</si>
  <si>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</si>
  <si>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</si>
  <si>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</si>
  <si>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</si>
  <si>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</si>
  <si>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</si>
  <si>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</si>
  <si>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</si>
  <si>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</si>
  <si>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</si>
  <si>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</si>
  <si>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</si>
  <si>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</si>
  <si>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</si>
  <si>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</si>
  <si>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</si>
  <si>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</si>
  <si>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</si>
  <si>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</si>
  <si>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</si>
  <si>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</si>
  <si>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</si>
  <si>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</si>
  <si>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</si>
  <si>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</si>
  <si>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</si>
  <si>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</si>
  <si>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</si>
  <si>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</si>
  <si>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</si>
  <si>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</si>
  <si>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</si>
  <si>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</si>
  <si>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</si>
  <si>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</si>
  <si>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</si>
  <si>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</si>
  <si>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</si>
  <si>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</si>
  <si>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</si>
  <si>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</si>
  <si>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</si>
  <si>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</si>
  <si>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</si>
  <si>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</si>
  <si>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</si>
  <si>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</si>
  <si>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</si>
  <si>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</si>
  <si>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</si>
  <si>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</si>
  <si>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</si>
  <si>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</si>
  <si>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</si>
  <si>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</si>
  <si>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</si>
  <si>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</si>
  <si>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</si>
  <si>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</si>
  <si>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</si>
  <si>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</si>
  <si>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</si>
  <si>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</si>
  <si>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</si>
  <si>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</si>
  <si>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</si>
  <si>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</si>
  <si>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</si>
  <si>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</si>
  <si>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</si>
  <si>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</si>
  <si>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</si>
  <si>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</si>
  <si>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</si>
  <si>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</si>
  <si>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</si>
  <si>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</si>
  <si>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</si>
  <si>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</si>
  <si>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</si>
  <si>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</si>
  <si>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</si>
  <si>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</si>
  <si>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</si>
  <si>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</si>
  <si>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</si>
  <si>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</si>
  <si>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</si>
  <si>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</si>
  <si>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</si>
  <si>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</si>
  <si>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</si>
  <si>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</si>
  <si>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</si>
  <si>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</si>
  <si>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</si>
  <si>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</si>
  <si>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</si>
  <si>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</si>
  <si>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</si>
  <si>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</si>
  <si>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</si>
  <si>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</si>
  <si>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</si>
  <si>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</si>
  <si>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</si>
  <si>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</si>
  <si>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</si>
  <si>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</si>
  <si>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</si>
  <si>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</si>
  <si>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</si>
  <si>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</si>
  <si>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</si>
  <si>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</si>
  <si>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</si>
  <si>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</si>
  <si>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</si>
  <si>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</si>
  <si>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</si>
  <si>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</si>
  <si>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</si>
  <si>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</si>
  <si>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</si>
  <si>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</si>
  <si>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</si>
  <si>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</si>
  <si>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</si>
  <si>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</si>
  <si>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</si>
  <si>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</si>
  <si>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</si>
  <si>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</si>
  <si>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</si>
  <si>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</si>
  <si>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</si>
  <si>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</si>
  <si>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</si>
  <si>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</si>
  <si>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</si>
  <si>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</si>
  <si>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</si>
  <si>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</si>
  <si>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</si>
  <si>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</si>
  <si>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</si>
  <si>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</si>
  <si>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</si>
  <si>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</si>
  <si>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</si>
  <si>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</si>
  <si>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</si>
  <si>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</si>
  <si>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</si>
  <si>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</si>
  <si>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</si>
  <si>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</si>
  <si>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</si>
  <si>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</si>
  <si>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</si>
  <si>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</si>
  <si>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</si>
  <si>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</si>
  <si>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</si>
  <si>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</si>
  <si>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</si>
  <si>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</si>
  <si>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</si>
  <si>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</si>
  <si>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</si>
  <si>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</si>
  <si>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</si>
  <si>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</si>
  <si>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</si>
  <si>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</si>
  <si>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</si>
  <si>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</si>
  <si>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</si>
  <si>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</si>
  <si>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</si>
  <si>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</si>
  <si>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</si>
  <si>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</si>
  <si>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</si>
  <si>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</si>
  <si>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</si>
  <si>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</si>
  <si>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</si>
  <si>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</si>
  <si>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</si>
  <si>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</si>
  <si>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</si>
  <si>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</si>
  <si>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</si>
  <si>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</si>
  <si>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</si>
  <si>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</si>
  <si>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</si>
  <si>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</si>
  <si>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</si>
  <si>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</si>
  <si>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</si>
  <si>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</si>
  <si>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</si>
  <si>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</si>
  <si>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</si>
  <si>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</si>
  <si>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</si>
  <si>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</si>
  <si>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</si>
  <si>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</si>
  <si>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</si>
  <si>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</si>
  <si>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</si>
  <si>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</si>
  <si>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</si>
  <si>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</si>
  <si>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</si>
  <si>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</si>
  <si>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</si>
  <si>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</si>
  <si>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</si>
  <si>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</si>
  <si>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</si>
  <si>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</si>
  <si>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</si>
  <si>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</si>
  <si>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</si>
  <si>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</si>
  <si>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</si>
  <si>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</si>
  <si>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</si>
  <si>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</si>
  <si>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</si>
  <si>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</si>
  <si>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</si>
  <si>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</si>
  <si>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</si>
  <si>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</si>
  <si>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</si>
  <si>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</si>
  <si>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</si>
  <si>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</si>
  <si>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</si>
  <si>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</si>
  <si>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</si>
  <si>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</si>
  <si>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</si>
  <si>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</si>
  <si>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</si>
  <si>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</si>
  <si>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</si>
  <si>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</si>
  <si>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</si>
  <si>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</si>
  <si>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</si>
  <si>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</si>
  <si>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</si>
  <si>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</si>
  <si>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</si>
  <si>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</si>
  <si>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</si>
  <si>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</si>
  <si>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</si>
  <si>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</si>
  <si>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</si>
  <si>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</si>
  <si>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</si>
  <si>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</si>
  <si>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</si>
  <si>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</si>
  <si>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</si>
  <si>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</si>
  <si>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</si>
  <si>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</si>
  <si>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</si>
  <si>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</si>
  <si>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</si>
  <si>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</si>
  <si>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</si>
  <si>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</si>
  <si>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</si>
  <si>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</si>
  <si>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</si>
  <si>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</si>
  <si>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</si>
  <si>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</si>
  <si>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</si>
  <si>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</si>
  <si>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</si>
  <si>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</si>
  <si>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</si>
  <si>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</si>
  <si>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</si>
  <si>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</si>
  <si>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</si>
  <si>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</si>
  <si>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</si>
  <si>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</si>
  <si>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</si>
  <si>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</si>
  <si>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</si>
  <si>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</si>
  <si>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</si>
  <si>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</si>
  <si>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</si>
  <si>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</si>
  <si>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</si>
  <si>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</si>
  <si>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</si>
  <si>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</si>
  <si>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</si>
  <si>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</si>
  <si>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</si>
  <si>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</si>
  <si>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</si>
  <si>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</si>
  <si>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</si>
  <si>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</si>
  <si>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</si>
  <si>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</si>
  <si>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</si>
  <si>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</si>
  <si>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</si>
  <si>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</si>
  <si>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</si>
  <si>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</si>
  <si>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</si>
  <si>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</si>
  <si>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</si>
  <si>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</si>
  <si>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</si>
  <si>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</si>
  <si>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</si>
  <si>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</si>
  <si>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</si>
  <si>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</si>
  <si>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</si>
  <si>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</si>
  <si>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</si>
  <si>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</si>
  <si>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</si>
  <si>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</si>
  <si>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</si>
  <si>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</si>
  <si>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</si>
  <si>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</si>
  <si>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</si>
  <si>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</si>
  <si>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</si>
  <si>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</si>
  <si>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</si>
  <si>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</si>
  <si>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</si>
  <si>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</si>
  <si>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</si>
  <si>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</si>
  <si>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</si>
  <si>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</si>
  <si>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</si>
  <si>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</si>
  <si>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</si>
  <si>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</si>
  <si>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</si>
  <si>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</si>
  <si>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</si>
  <si>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</si>
  <si>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</si>
  <si>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</si>
  <si>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</si>
  <si>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</si>
  <si>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</si>
  <si>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</si>
  <si>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</si>
  <si>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</si>
  <si>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</si>
  <si>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</si>
  <si>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</si>
  <si>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</si>
  <si>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</si>
  <si>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</si>
  <si>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</si>
  <si>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</si>
  <si>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</si>
  <si>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</si>
  <si>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</si>
  <si>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</si>
  <si>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</si>
  <si>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</si>
  <si>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</si>
  <si>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</si>
  <si>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</si>
  <si>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</si>
  <si>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</si>
  <si>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</si>
  <si>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</si>
  <si>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</si>
  <si>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</si>
  <si>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</si>
  <si>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</si>
  <si>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</si>
  <si>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</si>
  <si>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</si>
  <si>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</si>
  <si>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</si>
  <si>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</si>
  <si>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</si>
  <si>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</si>
  <si>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</si>
  <si>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</si>
  <si>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</si>
  <si>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</si>
  <si>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</si>
  <si>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</si>
  <si>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</si>
  <si>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</si>
  <si>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</si>
  <si>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</si>
  <si>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</si>
  <si>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</si>
  <si>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</si>
  <si>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</si>
  <si>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</si>
  <si>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</si>
  <si>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</si>
  <si>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</si>
  <si>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</si>
  <si>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</si>
  <si>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</si>
  <si>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</si>
  <si>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</si>
  <si>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</si>
  <si>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</si>
  <si>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</si>
  <si>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</si>
  <si>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</si>
  <si>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</si>
  <si>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</si>
  <si>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</si>
  <si>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</si>
  <si>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</si>
  <si>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</si>
  <si>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</si>
  <si>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</si>
  <si>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</si>
  <si>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</si>
  <si>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</si>
  <si>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</si>
  <si>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</si>
  <si>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</si>
  <si>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</si>
  <si>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</si>
  <si>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</si>
  <si>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</si>
  <si>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</si>
  <si>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</si>
  <si>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</si>
  <si>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</si>
  <si>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</si>
  <si>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</si>
  <si>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</si>
  <si>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</si>
  <si>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</si>
  <si>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</si>
  <si>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</si>
  <si>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</si>
  <si>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</si>
  <si>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</si>
  <si>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</si>
  <si>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</si>
  <si>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</si>
  <si>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</si>
  <si>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</si>
  <si>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</si>
  <si>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</si>
  <si>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</si>
  <si>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</si>
  <si>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</si>
  <si>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</si>
  <si>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</si>
  <si>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</si>
  <si>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</si>
  <si>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</si>
  <si>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</si>
  <si>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</si>
  <si>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</si>
  <si>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</si>
  <si>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</si>
  <si>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</si>
  <si>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</si>
  <si>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</si>
  <si>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</si>
  <si>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</si>
  <si>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</si>
  <si>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</si>
  <si>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</si>
  <si>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</si>
  <si>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</si>
  <si>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</si>
  <si>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</si>
  <si>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</si>
  <si>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</si>
  <si>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</si>
  <si>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</si>
  <si>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</si>
  <si>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</si>
  <si>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</si>
  <si>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</si>
  <si>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</si>
  <si>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</si>
  <si>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</si>
  <si>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</si>
  <si>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</si>
  <si>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</si>
  <si>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</si>
  <si>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</si>
  <si>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</si>
  <si>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</si>
  <si>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</si>
  <si>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</si>
  <si>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</si>
  <si>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</si>
  <si>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</si>
  <si>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</si>
  <si>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</si>
  <si>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</si>
  <si>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</si>
  <si>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</si>
  <si>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</si>
  <si>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</si>
  <si>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</si>
  <si>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</si>
  <si>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</si>
  <si>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</si>
  <si>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</si>
  <si>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</si>
  <si>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</si>
  <si>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</si>
  <si>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</si>
  <si>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</si>
  <si>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</si>
  <si>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</si>
  <si>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</si>
  <si>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</si>
  <si>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</si>
  <si>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</si>
  <si>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</si>
  <si>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</si>
  <si>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</si>
  <si>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</si>
  <si>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</si>
  <si>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</si>
  <si>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</si>
  <si>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</si>
  <si>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</si>
  <si>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</si>
  <si>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</si>
  <si>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</si>
  <si>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</si>
  <si>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</si>
  <si>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</si>
  <si>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</si>
  <si>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</si>
  <si>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</si>
  <si>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</si>
  <si>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</si>
  <si>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</si>
  <si>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</si>
  <si>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</si>
  <si>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</si>
  <si>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</si>
  <si>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</si>
  <si>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</si>
  <si>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</si>
  <si>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</si>
  <si>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</si>
  <si>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</si>
  <si>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</si>
  <si>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</si>
  <si>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</si>
  <si>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</si>
  <si>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</si>
  <si>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</si>
  <si>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</si>
  <si>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</si>
  <si>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</si>
  <si>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</si>
  <si>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</si>
  <si>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</si>
  <si>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</si>
  <si>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</si>
  <si>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</si>
  <si>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</si>
  <si>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</si>
  <si>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</si>
  <si>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</si>
  <si>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</si>
  <si>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</si>
  <si>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</si>
  <si>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</si>
  <si>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</si>
  <si>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</si>
  <si>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</si>
  <si>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</si>
  <si>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</si>
  <si>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</si>
  <si>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</si>
  <si>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</si>
  <si>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</si>
  <si>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</si>
  <si>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</si>
  <si>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</si>
  <si>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</si>
  <si>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</si>
  <si>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</si>
  <si>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</si>
  <si>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</si>
  <si>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</si>
  <si>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</si>
  <si>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</si>
  <si>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</si>
  <si>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</si>
  <si>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</si>
  <si>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</si>
  <si>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</si>
  <si>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</si>
  <si>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</si>
  <si>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</si>
  <si>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</si>
  <si>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</si>
  <si>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</si>
  <si>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</si>
  <si>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</si>
  <si>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</si>
  <si>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</si>
  <si>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</si>
  <si>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</si>
  <si>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</si>
  <si>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</si>
  <si>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</si>
  <si>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</si>
  <si>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</si>
  <si>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</si>
  <si>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</si>
  <si>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</si>
  <si>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</si>
  <si>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</si>
  <si>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</si>
  <si>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</si>
  <si>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</si>
  <si>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</si>
  <si>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</si>
  <si>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</si>
  <si>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</si>
  <si>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</si>
  <si>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</si>
  <si>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</si>
  <si>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</si>
  <si>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</si>
  <si>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</si>
  <si>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</si>
  <si>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</si>
  <si>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</si>
  <si>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</si>
  <si>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</si>
  <si>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</si>
  <si>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</si>
  <si>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</si>
  <si>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</si>
  <si>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</si>
  <si>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</si>
  <si>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</si>
  <si>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</si>
  <si>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</si>
  <si>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</si>
  <si>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</si>
  <si>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</si>
  <si>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</si>
  <si>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</si>
  <si>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</si>
  <si>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</si>
  <si>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</si>
  <si>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</si>
  <si>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</si>
  <si>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</si>
  <si>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</si>
  <si>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</si>
  <si>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</si>
  <si>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</si>
  <si>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</si>
  <si>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</si>
  <si>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</si>
  <si>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</si>
  <si>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</si>
  <si>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</si>
  <si>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</si>
  <si>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</si>
  <si>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</si>
  <si>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</si>
  <si>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</si>
  <si>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</si>
  <si>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</si>
  <si>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</si>
  <si>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</si>
  <si>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</si>
  <si>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</si>
  <si>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</si>
  <si>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</si>
  <si>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</si>
  <si>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</si>
  <si>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</si>
  <si>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</si>
  <si>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</si>
  <si>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</si>
  <si>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</si>
  <si>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</si>
  <si>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</si>
  <si>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</si>
  <si>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</si>
  <si>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</si>
  <si>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</si>
  <si>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</si>
  <si>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</si>
  <si>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</si>
  <si>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</si>
  <si>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</si>
  <si>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</si>
  <si>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</si>
  <si>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</si>
  <si>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</si>
  <si>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</si>
  <si>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</si>
  <si>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</si>
  <si>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</si>
  <si>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</si>
  <si>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</si>
  <si>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</si>
  <si>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</si>
  <si>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</si>
  <si>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</si>
  <si>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</si>
  <si>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</si>
  <si>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</si>
  <si>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</si>
  <si>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</si>
  <si>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</si>
  <si>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</si>
  <si>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</si>
  <si>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</si>
  <si>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</si>
  <si>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</si>
  <si>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</si>
  <si>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</si>
  <si>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</si>
  <si>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</si>
  <si>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</si>
  <si>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</si>
  <si>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</si>
  <si>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</si>
  <si>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</si>
  <si>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</si>
  <si>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</si>
  <si>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</si>
  <si>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</si>
  <si>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</si>
  <si>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</si>
  <si>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</si>
  <si>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</si>
  <si>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</si>
  <si>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</si>
  <si>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</si>
  <si>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</si>
  <si>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</si>
  <si>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</si>
  <si>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</si>
  <si>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</si>
  <si>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</si>
  <si>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</si>
  <si>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</si>
  <si>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</si>
  <si>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</si>
  <si>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</si>
  <si>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</si>
  <si>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</si>
  <si>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</si>
  <si>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</si>
  <si>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</si>
  <si>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</si>
  <si>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</si>
  <si>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</si>
  <si>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</si>
  <si>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</si>
  <si>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</si>
  <si>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</si>
  <si>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</si>
  <si>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</si>
  <si>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</si>
  <si>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</si>
  <si>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</si>
  <si>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</si>
  <si>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</si>
  <si>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</si>
  <si>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</si>
  <si>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</si>
  <si>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</si>
  <si>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</si>
  <si>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</si>
  <si>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</si>
  <si>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</si>
  <si>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</si>
  <si>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</si>
  <si>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</si>
  <si>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</si>
  <si>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</si>
  <si>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</si>
  <si>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</si>
  <si>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</si>
  <si>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</si>
  <si>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</si>
  <si>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</si>
  <si>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</si>
  <si>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</si>
  <si>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</si>
  <si>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</si>
  <si>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</si>
  <si>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</si>
  <si>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</si>
  <si>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</si>
  <si>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</si>
  <si>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</si>
  <si>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</si>
  <si>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</si>
  <si>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</si>
  <si>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</si>
  <si>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</si>
  <si>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</si>
  <si>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</si>
  <si>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</si>
  <si>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</si>
  <si>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</si>
  <si>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</si>
  <si>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</si>
  <si>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</si>
  <si>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</si>
  <si>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</si>
  <si>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</si>
  <si>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</si>
  <si>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</si>
  <si>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</si>
  <si>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</si>
  <si>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</si>
  <si>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</si>
  <si>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</si>
  <si>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</si>
  <si>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</si>
  <si>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</si>
  <si>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</si>
  <si>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</si>
  <si>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</si>
  <si>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</si>
  <si>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</si>
  <si>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</si>
  <si>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</si>
  <si>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</si>
  <si>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</si>
  <si>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</si>
  <si>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</si>
  <si>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</si>
  <si>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</si>
  <si>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</si>
  <si>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</si>
  <si>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</si>
  <si>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</si>
  <si>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</si>
  <si>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</si>
  <si>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</si>
  <si>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</si>
  <si>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</si>
  <si>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</si>
  <si>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</si>
  <si>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</si>
  <si>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</si>
  <si>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</si>
  <si>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</si>
  <si>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</si>
  <si>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</si>
  <si>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</si>
  <si>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</si>
  <si>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</si>
  <si>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</si>
  <si>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</si>
  <si>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</si>
  <si>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</si>
  <si>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</si>
  <si>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</si>
  <si>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</si>
  <si>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</si>
  <si>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</si>
  <si>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</si>
  <si>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</si>
  <si>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</si>
  <si>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</si>
  <si>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</si>
  <si>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</si>
  <si>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</si>
  <si>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</si>
  <si>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</si>
  <si>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</si>
  <si>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</si>
  <si>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</si>
  <si>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</si>
  <si>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</si>
  <si>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</si>
  <si>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</si>
  <si>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</si>
  <si>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</si>
  <si>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</si>
  <si>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</si>
  <si>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</si>
  <si>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</si>
  <si>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</si>
  <si>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</si>
  <si>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</si>
  <si>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</si>
  <si>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</si>
  <si>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</si>
  <si>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</si>
  <si>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</si>
  <si>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</si>
  <si>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</si>
  <si>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</si>
  <si>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</si>
  <si>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</si>
  <si>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</si>
  <si>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</si>
  <si>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</si>
  <si>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</si>
  <si>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</si>
  <si>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</si>
  <si>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</si>
  <si>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</si>
  <si>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</si>
  <si>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</si>
  <si>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</si>
  <si>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</si>
  <si>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</si>
  <si>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</si>
  <si>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</si>
  <si>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</si>
  <si>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</si>
  <si>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</si>
  <si>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</si>
  <si>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</si>
  <si>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</si>
  <si>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</si>
  <si>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</si>
  <si>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</si>
  <si>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</si>
  <si>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</si>
  <si>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</si>
  <si>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</si>
  <si>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</si>
  <si>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</si>
  <si>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</si>
  <si>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</si>
  <si>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</si>
  <si>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</si>
  <si>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</si>
  <si>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</si>
  <si>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</si>
  <si>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</si>
  <si>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</si>
  <si>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</si>
  <si>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</si>
  <si>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</si>
  <si>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</si>
  <si>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</si>
  <si>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</si>
  <si>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</si>
  <si>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</si>
  <si>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</si>
  <si>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</si>
  <si>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</si>
  <si>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</si>
  <si>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</si>
  <si>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</si>
  <si>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</si>
  <si>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</si>
  <si>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</si>
  <si>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</si>
  <si>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</si>
  <si>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</si>
  <si>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</si>
  <si>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</si>
  <si>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</si>
  <si>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</si>
  <si>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</si>
  <si>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</si>
  <si>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</si>
  <si>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</si>
  <si>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</si>
  <si>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</si>
  <si>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</si>
  <si>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</si>
  <si>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</si>
  <si>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</si>
  <si>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</si>
  <si>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</si>
  <si>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</si>
  <si>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</si>
  <si>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</si>
  <si>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</si>
  <si>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</si>
  <si>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</si>
  <si>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</si>
  <si>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</si>
  <si>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</si>
  <si>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</si>
  <si>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</si>
  <si>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</si>
  <si>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</si>
  <si>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</si>
  <si>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</si>
  <si>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</si>
  <si>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</si>
  <si>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</si>
  <si>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</si>
  <si>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</si>
  <si>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</si>
  <si>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</si>
  <si>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</si>
  <si>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</si>
  <si>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</si>
  <si>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</si>
  <si>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</si>
  <si>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</si>
  <si>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</si>
  <si>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</si>
  <si>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</si>
  <si>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</si>
  <si>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</si>
  <si>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</si>
  <si>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</si>
  <si>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</si>
  <si>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</si>
  <si>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</si>
  <si>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</si>
  <si>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</si>
  <si>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</si>
  <si>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</si>
  <si>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</si>
  <si>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</si>
  <si>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</si>
  <si>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</si>
  <si>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</si>
  <si>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</si>
  <si>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</si>
  <si>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</si>
  <si>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</si>
  <si>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</si>
  <si>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</si>
  <si>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</si>
  <si>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</si>
  <si>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</si>
  <si>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</si>
  <si>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</si>
  <si>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</si>
  <si>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</si>
  <si>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</si>
  <si>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</si>
  <si>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</si>
  <si>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</si>
  <si>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</si>
  <si>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</si>
  <si>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</si>
  <si>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</si>
  <si>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</si>
  <si>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</si>
  <si>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</si>
  <si>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</si>
  <si>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</si>
  <si>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</si>
  <si>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</si>
  <si>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</si>
  <si>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</si>
  <si>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</si>
  <si>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</si>
  <si>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</si>
  <si>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</si>
  <si>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</si>
  <si>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</si>
  <si>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</si>
  <si>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</si>
  <si>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</si>
  <si>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</si>
  <si>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</si>
  <si>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</si>
  <si>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</si>
  <si>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</si>
  <si>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</si>
  <si>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</si>
  <si>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</si>
  <si>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</si>
  <si>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</si>
  <si>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</si>
  <si>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</si>
  <si>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</si>
  <si>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</si>
  <si>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</si>
  <si>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</si>
  <si>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</si>
  <si>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</si>
  <si>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</si>
  <si>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</si>
  <si>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</si>
  <si>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</si>
  <si>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</si>
  <si>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</si>
  <si>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</si>
  <si>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</si>
  <si>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</si>
  <si>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</si>
  <si>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</si>
  <si>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</si>
  <si>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</si>
  <si>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</si>
  <si>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</si>
  <si>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</si>
  <si>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</si>
  <si>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</si>
  <si>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</si>
  <si>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</si>
  <si>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</si>
  <si>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</si>
  <si>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</si>
  <si>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</si>
  <si>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</si>
  <si>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</si>
  <si>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</si>
  <si>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</si>
  <si>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</si>
  <si>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</si>
  <si>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</si>
  <si>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</si>
  <si>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</si>
  <si>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</si>
  <si>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</si>
  <si>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</si>
  <si>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</si>
  <si>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</si>
  <si>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</si>
  <si>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</si>
  <si>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</si>
  <si>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</si>
  <si>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</si>
  <si>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</si>
  <si>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</si>
  <si>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</si>
  <si>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</si>
  <si>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</si>
  <si>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</si>
  <si>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</si>
  <si>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</si>
  <si>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</si>
  <si>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</si>
  <si>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</si>
  <si>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</si>
  <si>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</si>
  <si>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</si>
  <si>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</si>
  <si>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</si>
  <si>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</si>
  <si>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</si>
  <si>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</si>
  <si>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</si>
  <si>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</si>
  <si>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</si>
  <si>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</si>
  <si>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</si>
  <si>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</si>
  <si>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</si>
  <si>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</si>
  <si>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</si>
  <si>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</si>
  <si>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</si>
  <si>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</si>
  <si>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</si>
  <si>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</si>
  <si>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</si>
  <si>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</si>
  <si>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</si>
  <si>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</si>
  <si>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</si>
  <si>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</si>
  <si>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</si>
  <si>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</si>
  <si>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</si>
  <si>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</si>
  <si>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</si>
  <si>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</si>
  <si>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</si>
  <si>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</si>
  <si>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</si>
  <si>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</si>
  <si>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</si>
  <si>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</si>
  <si>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</si>
  <si>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</si>
  <si>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</si>
  <si>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</si>
  <si>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</si>
  <si>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</si>
  <si>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</si>
  <si>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</si>
  <si>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</si>
  <si>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</si>
  <si>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</si>
  <si>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</si>
  <si>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</si>
  <si>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</si>
  <si>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</si>
  <si>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</si>
  <si>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</si>
  <si>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</si>
  <si>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</si>
  <si>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</si>
  <si>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</si>
  <si>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</si>
  <si>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</si>
  <si>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</si>
  <si>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</si>
  <si>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</si>
  <si>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</si>
  <si>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</si>
  <si>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</si>
  <si>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</si>
  <si>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</si>
  <si>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</si>
  <si>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</si>
  <si>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</si>
  <si>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</si>
  <si>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</si>
  <si>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</si>
  <si>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</si>
  <si>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</si>
  <si>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</si>
  <si>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</si>
  <si>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</si>
  <si>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</si>
  <si>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</si>
  <si>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</si>
  <si>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</si>
  <si>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</si>
  <si>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</si>
  <si>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</si>
  <si>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</si>
  <si>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</si>
  <si>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</si>
  <si>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</si>
  <si>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</si>
  <si>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</si>
  <si>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</si>
  <si>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</si>
  <si>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</si>
  <si>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</si>
  <si>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</si>
  <si>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</si>
  <si>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</si>
  <si>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</si>
  <si>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</si>
  <si>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</si>
  <si>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</si>
  <si>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</si>
  <si>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</si>
  <si>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</si>
  <si>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</si>
  <si>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</si>
  <si>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</si>
  <si>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</si>
  <si>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</si>
  <si>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</si>
  <si>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</si>
  <si>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</si>
  <si>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</si>
  <si>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</si>
  <si>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</si>
  <si>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</si>
  <si>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</si>
  <si>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</si>
  <si>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</si>
  <si>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</si>
  <si>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</si>
  <si>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</si>
  <si>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</si>
  <si>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</si>
  <si>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</si>
  <si>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</si>
  <si>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</si>
  <si>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</si>
  <si>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</si>
  <si>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</si>
  <si>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</si>
  <si>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</si>
  <si>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</si>
  <si>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</si>
  <si>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</si>
  <si>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</si>
  <si>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</si>
  <si>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</si>
  <si>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</si>
  <si>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</si>
  <si>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</si>
  <si>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</si>
  <si>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</si>
  <si>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</si>
  <si>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</si>
  <si>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</si>
  <si>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</si>
  <si>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</si>
  <si>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</si>
  <si>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</si>
  <si>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</si>
  <si>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</si>
  <si>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</si>
  <si>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</si>
  <si>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</si>
  <si>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</si>
  <si>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</si>
  <si>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</si>
  <si>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</si>
  <si>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</si>
  <si>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</si>
  <si>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</si>
  <si>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</si>
  <si>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</si>
  <si>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</si>
  <si>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</si>
  <si>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</si>
  <si>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</si>
  <si>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</si>
  <si>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</si>
  <si>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</si>
  <si>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</si>
  <si>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</si>
  <si>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</si>
  <si>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</si>
  <si>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</si>
  <si>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</si>
  <si>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</si>
  <si>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</si>
  <si>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</si>
  <si>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</si>
  <si>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</si>
  <si>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</si>
  <si>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</si>
  <si>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</si>
  <si>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</si>
  <si>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</si>
  <si>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</si>
  <si>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</si>
  <si>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</si>
  <si>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</si>
  <si>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</si>
  <si>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</si>
  <si>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</si>
  <si>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</si>
  <si>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</si>
  <si>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</si>
  <si>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</si>
  <si>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</si>
  <si>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</si>
  <si>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</si>
  <si>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</si>
  <si>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</si>
  <si>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</si>
  <si>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</si>
  <si>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</si>
  <si>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</si>
  <si>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</si>
  <si>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</si>
  <si>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</si>
  <si>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</si>
  <si>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</si>
  <si>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</si>
  <si>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</si>
  <si>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</si>
  <si>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</si>
  <si>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</si>
  <si>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</si>
  <si>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</si>
  <si>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</si>
  <si>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</si>
  <si>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</si>
  <si>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</si>
  <si>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</si>
  <si>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</si>
  <si>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</si>
  <si>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</si>
  <si>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</si>
  <si>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</si>
  <si>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</si>
  <si>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</si>
  <si>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</si>
  <si>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</si>
  <si>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</si>
  <si>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</si>
  <si>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</si>
  <si>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</si>
  <si>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</si>
  <si>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</si>
  <si>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</si>
  <si>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</si>
  <si>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</si>
  <si>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</si>
  <si>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</si>
  <si>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</si>
  <si>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</si>
  <si>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</si>
  <si>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</si>
  <si>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</si>
  <si>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</si>
  <si>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</si>
  <si>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</si>
  <si>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</si>
  <si>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</si>
  <si>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</si>
  <si>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</si>
  <si>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</si>
  <si>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</si>
  <si>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</si>
  <si>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</si>
  <si>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</si>
  <si>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</si>
  <si>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</si>
  <si>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</si>
  <si>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</si>
  <si>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</si>
  <si>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</si>
  <si>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</si>
  <si>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</si>
  <si>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</si>
  <si>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</si>
  <si>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</si>
  <si>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</si>
  <si>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</si>
  <si>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</si>
  <si>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</si>
  <si>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</si>
  <si>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</si>
  <si>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</si>
  <si>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</si>
  <si>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</si>
  <si>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</si>
  <si>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</si>
  <si>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</si>
  <si>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</si>
  <si>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</si>
  <si>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</si>
  <si>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</si>
  <si>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</si>
  <si>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</si>
  <si>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</si>
  <si>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</si>
  <si>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</si>
  <si>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</si>
  <si>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</si>
  <si>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</si>
  <si>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</si>
  <si>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</si>
  <si>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</si>
  <si>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</si>
  <si>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</si>
  <si>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</si>
  <si>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</si>
  <si>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</si>
  <si>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</si>
  <si>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</si>
  <si>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</si>
  <si>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</si>
  <si>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</si>
  <si>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</si>
  <si>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</si>
  <si>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</si>
  <si>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</si>
  <si>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</si>
  <si>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</si>
  <si>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</si>
  <si>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</si>
  <si>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</si>
  <si>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</si>
  <si>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</si>
  <si>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</si>
  <si>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</si>
  <si>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</si>
  <si>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</si>
  <si>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</si>
  <si>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</si>
  <si>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</si>
  <si>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</si>
  <si>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</si>
  <si>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</si>
  <si>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</si>
  <si>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</si>
  <si>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</si>
  <si>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</si>
  <si>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</si>
  <si>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</si>
  <si>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</si>
  <si>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</si>
  <si>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</si>
  <si>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</si>
  <si>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</si>
  <si>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</si>
  <si>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</si>
  <si>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</si>
  <si>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</si>
  <si>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</si>
  <si>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</si>
  <si>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</si>
  <si>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</si>
  <si>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</si>
  <si>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</si>
  <si>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</si>
  <si>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</si>
  <si>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</si>
  <si>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</si>
  <si>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</si>
  <si>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</si>
  <si>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</si>
  <si>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</si>
  <si>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</si>
  <si>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</si>
  <si>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</si>
  <si>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</si>
  <si>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</si>
  <si>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</si>
  <si>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</si>
  <si>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</si>
  <si>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</si>
  <si>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</si>
  <si>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</si>
  <si>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</si>
  <si>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</si>
  <si>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</si>
  <si>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</si>
  <si>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</si>
  <si>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</si>
  <si>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</si>
  <si>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</si>
  <si>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</si>
  <si>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</si>
  <si>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</si>
  <si>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</si>
  <si>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</si>
  <si>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</si>
  <si>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</si>
  <si>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</si>
  <si>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</si>
  <si>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</si>
  <si>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</si>
  <si>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</si>
  <si>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</si>
  <si>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</si>
  <si>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</si>
  <si>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</si>
  <si>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</si>
  <si>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</si>
  <si>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</si>
  <si>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</si>
  <si>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</si>
  <si>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</si>
  <si>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</si>
  <si>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</si>
  <si>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</si>
  <si>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</si>
  <si>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</si>
  <si>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</si>
  <si>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</si>
  <si>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</si>
  <si>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</si>
  <si>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</si>
  <si>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</si>
  <si>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</si>
  <si>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</si>
  <si>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</si>
  <si>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</si>
  <si>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</si>
  <si>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</si>
  <si>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</si>
  <si>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</si>
  <si>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</si>
  <si>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</si>
  <si>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</si>
  <si>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</si>
  <si>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</si>
  <si>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</si>
  <si>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</si>
  <si>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</si>
  <si>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</si>
  <si>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</si>
  <si>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</si>
  <si>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</si>
  <si>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</si>
  <si>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</si>
  <si>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</si>
  <si>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</si>
  <si>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</si>
  <si>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</si>
  <si>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</si>
  <si>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</si>
  <si>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</si>
  <si>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</si>
  <si>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</si>
  <si>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</si>
  <si>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</si>
  <si>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</si>
  <si>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</si>
  <si>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</si>
  <si>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</si>
  <si>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</si>
  <si>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</si>
  <si>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</si>
  <si>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</si>
  <si>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</si>
  <si>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</si>
  <si>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</si>
  <si>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</si>
  <si>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</si>
  <si>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</si>
  <si>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</si>
  <si>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</si>
  <si>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</si>
  <si>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</si>
  <si>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</si>
  <si>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</si>
  <si>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</si>
  <si>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</si>
  <si>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</si>
  <si>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</si>
  <si>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</si>
  <si>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</si>
  <si>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</si>
  <si>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</si>
  <si>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</si>
  <si>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</si>
  <si>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</si>
  <si>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</si>
  <si>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</si>
  <si>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</si>
  <si>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</si>
  <si>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</si>
  <si>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</si>
  <si>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</si>
  <si>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</si>
  <si>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</si>
  <si>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</si>
  <si>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</si>
  <si>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</si>
  <si>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</si>
  <si>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</si>
  <si>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</si>
  <si>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</si>
  <si>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</si>
  <si>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</si>
  <si>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</si>
  <si>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</si>
  <si>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</si>
  <si>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</si>
  <si>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</si>
  <si>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</si>
  <si>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</si>
  <si>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</si>
  <si>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</si>
  <si>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</si>
  <si>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</si>
  <si>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</si>
  <si>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</si>
  <si>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</si>
  <si>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</si>
  <si>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</si>
  <si>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</si>
  <si>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</si>
  <si>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</si>
  <si>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</si>
  <si>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</si>
  <si>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</si>
  <si>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</si>
  <si>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</si>
  <si>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</si>
  <si>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</si>
  <si>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</si>
  <si>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</si>
  <si>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</si>
  <si>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</si>
  <si>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</si>
  <si>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</si>
  <si>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</si>
  <si>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</si>
  <si>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</si>
  <si>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</si>
  <si>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</si>
  <si>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</si>
  <si>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</si>
  <si>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</si>
  <si>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</si>
  <si>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</si>
  <si>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</si>
  <si>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</si>
  <si>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</si>
  <si>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</si>
  <si>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</si>
  <si>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</si>
  <si>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</si>
  <si>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</si>
  <si>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</si>
  <si>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</si>
  <si>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</si>
  <si>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</si>
  <si>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</si>
  <si>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</si>
  <si>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</si>
  <si>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</si>
  <si>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</si>
  <si>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</si>
  <si>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</si>
  <si>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</si>
  <si>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</si>
  <si>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</si>
  <si>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</si>
  <si>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</si>
  <si>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</si>
  <si>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</si>
  <si>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</si>
  <si>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</si>
  <si>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</si>
  <si>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</si>
  <si>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</si>
  <si>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</si>
  <si>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</si>
  <si>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</si>
  <si>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</si>
  <si>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</si>
  <si>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</si>
  <si>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</si>
  <si>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</si>
  <si>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</si>
  <si>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</si>
  <si>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</si>
  <si>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</si>
  <si>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</si>
  <si>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</si>
  <si>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</si>
  <si>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</si>
  <si>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</si>
  <si>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</si>
  <si>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</si>
  <si>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</si>
  <si>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</si>
  <si>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</si>
  <si>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</si>
  <si>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</si>
  <si>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</si>
  <si>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</si>
  <si>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</si>
  <si>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</si>
  <si>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</si>
  <si>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</si>
  <si>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</si>
  <si>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</si>
  <si>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</si>
  <si>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</si>
  <si>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</si>
  <si>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</si>
  <si>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</si>
  <si>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</si>
  <si>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</si>
  <si>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</si>
  <si>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</si>
  <si>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</si>
  <si>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</si>
  <si>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</si>
  <si>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</si>
  <si>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</si>
  <si>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</si>
  <si>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</si>
  <si>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</si>
  <si>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</si>
  <si>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</si>
  <si>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</si>
  <si>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</si>
  <si>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</si>
  <si>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</si>
  <si>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</si>
  <si>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</si>
  <si>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</si>
  <si>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</si>
  <si>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</si>
  <si>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</si>
  <si>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</si>
  <si>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</si>
  <si>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</si>
  <si>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</si>
  <si>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</si>
  <si>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</si>
  <si>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</si>
  <si>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</si>
  <si>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</si>
  <si>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</si>
  <si>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</si>
  <si>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</si>
  <si>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</si>
  <si>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</si>
  <si>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</si>
  <si>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</si>
  <si>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</si>
  <si>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</si>
  <si>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</si>
  <si>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</si>
  <si>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</si>
  <si>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</si>
  <si>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</si>
  <si>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</si>
  <si>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</si>
  <si>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</si>
  <si>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</si>
  <si>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</si>
  <si>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</si>
  <si>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</si>
  <si>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</si>
  <si>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</si>
  <si>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</si>
  <si>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</si>
  <si>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</si>
  <si>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</si>
  <si>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</si>
  <si>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</si>
  <si>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</si>
  <si>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</si>
  <si>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</si>
  <si>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</si>
  <si>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</si>
  <si>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</si>
  <si>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</si>
  <si>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</si>
  <si>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</si>
  <si>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</si>
  <si>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</si>
  <si>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</si>
  <si>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</si>
  <si>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</si>
  <si>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</si>
  <si>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</si>
  <si>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</si>
  <si>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</si>
  <si>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</si>
  <si>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</si>
  <si>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</si>
  <si>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</si>
  <si>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</si>
  <si>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</si>
  <si>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</si>
  <si>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</si>
  <si>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</si>
  <si>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</si>
  <si>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</si>
  <si>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</si>
  <si>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</si>
  <si>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</si>
  <si>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</si>
  <si>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</si>
  <si>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</si>
  <si>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</si>
  <si>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</si>
  <si>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</si>
  <si>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</si>
  <si>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</si>
  <si>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</si>
  <si>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</si>
  <si>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</si>
  <si>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</si>
  <si>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</si>
  <si>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</si>
  <si>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</si>
  <si>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</si>
  <si>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</si>
  <si>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</si>
  <si>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</si>
  <si>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</si>
  <si>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</si>
  <si>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</si>
  <si>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</si>
  <si>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</si>
  <si>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</si>
  <si>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</si>
  <si>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</si>
  <si>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</si>
  <si>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</si>
  <si>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</si>
  <si>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</si>
  <si>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</si>
  <si>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</si>
  <si>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</si>
  <si>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</si>
  <si>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</si>
  <si>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</si>
  <si>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</si>
  <si>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</si>
  <si>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</si>
  <si>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</si>
  <si>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</si>
  <si>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</si>
  <si>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</si>
  <si>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</si>
  <si>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</si>
  <si>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</si>
  <si>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</si>
  <si>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</si>
  <si>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</si>
  <si>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</si>
  <si>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</si>
  <si>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</si>
  <si>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</si>
  <si>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</si>
  <si>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</si>
  <si>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</si>
  <si>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</si>
  <si>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</si>
  <si>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</si>
  <si>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</si>
  <si>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</si>
  <si>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</si>
  <si>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</si>
  <si>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</si>
  <si>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</si>
  <si>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</si>
  <si>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</si>
  <si>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</si>
  <si>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</si>
  <si>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</si>
  <si>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</si>
  <si>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</si>
  <si>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</si>
  <si>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</si>
  <si>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</si>
  <si>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</si>
  <si>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</si>
  <si>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</si>
  <si>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</si>
  <si>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</si>
  <si>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</si>
  <si>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</si>
  <si>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</si>
  <si>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</si>
  <si>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</si>
  <si>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</si>
  <si>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</si>
  <si>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</si>
  <si>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</si>
  <si>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</si>
  <si>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</si>
  <si>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</si>
  <si>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</si>
  <si>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</si>
  <si>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</si>
  <si>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</si>
  <si>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</si>
  <si>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</si>
  <si>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</si>
  <si>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</si>
  <si>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</si>
  <si>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</si>
  <si>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</si>
  <si>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</si>
  <si>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</si>
  <si>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</si>
  <si>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</si>
  <si>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</si>
  <si>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</si>
  <si>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</si>
  <si>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</si>
  <si>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</si>
  <si>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</si>
  <si>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</si>
  <si>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</si>
  <si>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</si>
  <si>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</si>
  <si>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</si>
  <si>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</si>
  <si>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</si>
  <si>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</si>
  <si>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</si>
  <si>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</si>
  <si>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</si>
  <si>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</si>
  <si>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</si>
  <si>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</si>
  <si>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</si>
  <si>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</si>
  <si>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</si>
  <si>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</si>
  <si>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</si>
  <si>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</si>
  <si>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</si>
  <si>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</si>
  <si>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</si>
  <si>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</si>
  <si>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</si>
  <si>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</si>
  <si>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</si>
  <si>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</si>
  <si>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</si>
  <si>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</si>
  <si>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</si>
  <si>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</si>
  <si>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</si>
  <si>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</si>
  <si>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</si>
  <si>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</si>
  <si>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</si>
  <si>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</si>
  <si>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</si>
  <si>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</si>
  <si>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</si>
  <si>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</si>
  <si>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</si>
  <si>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</si>
  <si>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</si>
  <si>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</si>
  <si>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</si>
  <si>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</si>
  <si>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</si>
  <si>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</si>
  <si>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</si>
  <si>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</si>
  <si>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</si>
  <si>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</si>
  <si>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</si>
  <si>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</si>
  <si>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</si>
  <si>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</si>
  <si>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</si>
  <si>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</si>
  <si>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</si>
  <si>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</si>
  <si>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</si>
  <si>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</si>
  <si>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</si>
  <si>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</si>
  <si>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</si>
  <si>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</si>
  <si>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</si>
  <si>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</si>
  <si>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</si>
  <si>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</si>
  <si>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</si>
  <si>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</si>
  <si>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</si>
  <si>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</si>
  <si>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</si>
  <si>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</si>
  <si>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</si>
  <si>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</si>
  <si>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</si>
  <si>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</si>
  <si>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</si>
  <si>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</si>
  <si>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</si>
  <si>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</si>
  <si>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</si>
  <si>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</si>
  <si>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</si>
  <si>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</si>
  <si>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</si>
  <si>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</si>
  <si>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</si>
  <si>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</si>
  <si>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</si>
  <si>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</si>
  <si>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</si>
  <si>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</si>
  <si>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</si>
  <si>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</si>
  <si>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</si>
  <si>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</si>
  <si>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</si>
  <si>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</si>
  <si>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</si>
  <si>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</si>
  <si>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</si>
  <si>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</si>
  <si>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</si>
  <si>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</si>
  <si>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</si>
  <si>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</si>
  <si>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</si>
  <si>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</si>
  <si>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</si>
  <si>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</si>
  <si>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</si>
  <si>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</si>
  <si>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</si>
  <si>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</si>
  <si>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</si>
  <si>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</si>
  <si>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</si>
  <si>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</si>
  <si>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</si>
  <si>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</si>
  <si>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</si>
  <si>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</si>
  <si>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</si>
  <si>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</si>
  <si>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</si>
  <si>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</si>
  <si>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</si>
  <si>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</si>
  <si>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</si>
  <si>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</si>
  <si>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</si>
  <si>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</si>
  <si>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</si>
  <si>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</si>
  <si>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</si>
  <si>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</si>
  <si>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</si>
  <si>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</si>
  <si>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</si>
  <si>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</si>
  <si>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</si>
  <si>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</si>
  <si>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</si>
  <si>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</si>
  <si>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</si>
  <si>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</si>
  <si>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</si>
  <si>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</si>
  <si>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</si>
  <si>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</si>
  <si>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</si>
  <si>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</si>
  <si>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</si>
  <si>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</si>
  <si>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</si>
  <si>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</si>
  <si>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</si>
  <si>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</si>
  <si>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</si>
  <si>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</si>
  <si>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</si>
  <si>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</si>
  <si>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</si>
  <si>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</si>
  <si>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</si>
  <si>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</si>
  <si>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</si>
  <si>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</si>
  <si>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</si>
  <si>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</si>
  <si>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</si>
  <si>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</si>
  <si>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</si>
  <si>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</si>
  <si>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</si>
  <si>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</si>
  <si>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</si>
  <si>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</si>
  <si>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</si>
  <si>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</si>
  <si>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</si>
  <si>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</si>
  <si>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</si>
  <si>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</si>
  <si>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</si>
  <si>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</si>
  <si>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</si>
  <si>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</si>
  <si>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</si>
  <si>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</si>
  <si>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</si>
  <si>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</si>
  <si>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</si>
  <si>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</si>
  <si>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</si>
  <si>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</si>
  <si>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</si>
  <si>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</si>
  <si>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</si>
  <si>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</si>
  <si>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</si>
  <si>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</si>
  <si>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</si>
  <si>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</si>
  <si>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</si>
  <si>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</si>
  <si>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</si>
  <si>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</si>
  <si>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</si>
  <si>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</si>
  <si>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</si>
  <si>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</si>
  <si>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</si>
  <si>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</si>
  <si>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</si>
  <si>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</si>
  <si>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</si>
  <si>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</si>
  <si>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</si>
  <si>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</si>
  <si>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</si>
  <si>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</si>
  <si>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</si>
  <si>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</si>
  <si>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</si>
  <si>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</si>
  <si>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</si>
  <si>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</si>
  <si>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</si>
  <si>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</si>
  <si>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</si>
  <si>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</si>
  <si>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</si>
  <si>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</si>
  <si>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</si>
  <si>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</si>
  <si>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</si>
  <si>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</si>
  <si>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</si>
  <si>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</si>
  <si>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</si>
  <si>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</si>
  <si>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</si>
  <si>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</si>
  <si>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</si>
  <si>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</si>
  <si>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</si>
  <si>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</si>
  <si>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</si>
  <si>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</si>
  <si>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</si>
  <si>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</si>
  <si>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</si>
  <si>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</si>
  <si>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</si>
  <si>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</si>
  <si>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</si>
  <si>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</si>
  <si>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</si>
  <si>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</si>
  <si>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</si>
  <si>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</si>
  <si>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</si>
  <si>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</si>
  <si>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</si>
  <si>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</si>
  <si>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</si>
  <si>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</si>
  <si>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</si>
  <si>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</si>
  <si>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</si>
  <si>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</si>
  <si>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</si>
  <si>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</si>
  <si>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</si>
  <si>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</si>
  <si>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</si>
  <si>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</si>
  <si>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</si>
  <si>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</si>
  <si>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</si>
  <si>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</si>
  <si>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</si>
  <si>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</si>
  <si>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</si>
  <si>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</si>
  <si>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</si>
  <si>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</si>
  <si>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</si>
  <si>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</si>
  <si>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</si>
  <si>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</si>
  <si>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</si>
  <si>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</si>
  <si>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</si>
  <si>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</si>
  <si>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</si>
  <si>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</si>
  <si>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</si>
  <si>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</si>
  <si>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</si>
  <si>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</si>
  <si>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</si>
  <si>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</si>
  <si>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</si>
  <si>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</si>
  <si>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</si>
  <si>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</si>
  <si>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</si>
  <si>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</si>
  <si>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</si>
  <si>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</si>
  <si>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</si>
  <si>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</si>
  <si>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</si>
  <si>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</si>
  <si>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</si>
  <si>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</si>
  <si>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</si>
  <si>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</si>
  <si>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</si>
  <si>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</si>
  <si>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</si>
  <si>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</si>
  <si>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</si>
  <si>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</si>
  <si>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</si>
  <si>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</si>
  <si>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</si>
  <si>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</si>
  <si>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</si>
  <si>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</si>
  <si>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</si>
  <si>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</si>
  <si>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</si>
  <si>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</si>
  <si>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</si>
  <si>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</si>
  <si>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</si>
  <si>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</si>
  <si>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</si>
  <si>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</si>
  <si>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</si>
  <si>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</si>
  <si>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</si>
  <si>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</si>
  <si>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</si>
  <si>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</si>
  <si>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</si>
  <si>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</si>
  <si>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</si>
  <si>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</si>
  <si>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</si>
  <si>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</si>
  <si>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</si>
  <si>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</si>
  <si>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</si>
  <si>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</si>
  <si>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</si>
  <si>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</si>
  <si>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</si>
  <si>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</si>
  <si>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</si>
  <si>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</si>
  <si>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</si>
  <si>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</si>
  <si>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</si>
  <si>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</si>
  <si>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</si>
  <si>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</si>
  <si>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</si>
  <si>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</si>
  <si>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</si>
  <si>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</si>
  <si>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</si>
  <si>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</si>
  <si>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</si>
  <si>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</si>
  <si>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</si>
  <si>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</si>
  <si>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</si>
  <si>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</si>
  <si>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</si>
  <si>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</si>
  <si>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</si>
  <si>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</si>
  <si>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</si>
  <si>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</si>
  <si>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</si>
  <si>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</si>
  <si>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</si>
  <si>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</si>
  <si>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</si>
  <si>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</si>
  <si>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</si>
  <si>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</si>
  <si>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</si>
  <si>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</si>
  <si>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</si>
  <si>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</si>
  <si>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</si>
  <si>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</si>
  <si>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</si>
  <si>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</si>
  <si>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</si>
  <si>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</si>
  <si>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</si>
  <si>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</si>
  <si>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</si>
  <si>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</si>
  <si>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</si>
  <si>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</si>
  <si>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</si>
  <si>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</si>
  <si>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</si>
  <si>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</si>
  <si>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</si>
  <si>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</si>
  <si>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</si>
  <si>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</si>
  <si>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</si>
  <si>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</si>
  <si>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</si>
  <si>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</si>
  <si>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</si>
  <si>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</si>
  <si>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</si>
  <si>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</si>
  <si>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</si>
  <si>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</si>
  <si>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</si>
  <si>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</si>
  <si>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</si>
  <si>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</si>
  <si>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</si>
  <si>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</si>
  <si>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</si>
  <si>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</si>
  <si>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</si>
  <si>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</si>
  <si>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</si>
  <si>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</si>
  <si>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</si>
  <si>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</si>
  <si>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</si>
  <si>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</si>
  <si>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</si>
  <si>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</si>
  <si>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</si>
  <si>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</si>
  <si>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</si>
  <si>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</si>
  <si>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</si>
  <si>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</si>
  <si>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</si>
  <si>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</si>
  <si>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</si>
  <si>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</si>
  <si>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</si>
  <si>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</si>
  <si>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</si>
  <si>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</si>
  <si>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</si>
  <si>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</si>
  <si>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</si>
  <si>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</si>
  <si>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</si>
  <si>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</si>
  <si>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</si>
  <si>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</si>
  <si>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</si>
  <si>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</si>
  <si>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</si>
  <si>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</si>
  <si>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</si>
  <si>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</si>
  <si>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</si>
  <si>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</si>
  <si>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</si>
  <si>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</si>
  <si>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</si>
  <si>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</si>
  <si>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</si>
  <si>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</si>
  <si>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</si>
  <si>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</si>
  <si>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</si>
  <si>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</si>
  <si>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</si>
  <si>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</si>
  <si>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</si>
  <si>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</si>
  <si>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</si>
  <si>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</si>
  <si>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</si>
  <si>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</si>
  <si>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</si>
  <si>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</si>
  <si>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</si>
  <si>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</si>
  <si>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</si>
  <si>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</si>
  <si>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</si>
  <si>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</si>
  <si>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</si>
  <si>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</si>
  <si>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</si>
  <si>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</si>
  <si>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</si>
  <si>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</si>
  <si>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</si>
  <si>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</si>
  <si>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</si>
  <si>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</si>
  <si>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</si>
  <si>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</si>
  <si>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</si>
  <si>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</si>
  <si>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</si>
  <si>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</si>
  <si>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</si>
  <si>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</si>
  <si>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</si>
  <si>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</si>
  <si>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</si>
  <si>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</si>
  <si>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</si>
  <si>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</si>
  <si>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</si>
  <si>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</si>
  <si>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</si>
  <si>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</si>
  <si>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</si>
  <si>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</si>
  <si>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</si>
  <si>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</si>
  <si>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</si>
  <si>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</si>
  <si>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</si>
  <si>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</si>
  <si>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</si>
  <si>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</si>
  <si>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</si>
  <si>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</si>
  <si>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</si>
  <si>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</si>
  <si>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</si>
  <si>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</si>
  <si>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</si>
  <si>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</si>
  <si>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</si>
  <si>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</si>
  <si>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</si>
  <si>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</si>
  <si>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</si>
  <si>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</si>
  <si>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</si>
  <si>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</si>
  <si>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</si>
  <si>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</si>
  <si>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</si>
  <si>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</si>
  <si>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</si>
  <si>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</si>
  <si>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</si>
  <si>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</si>
  <si>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</si>
  <si>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</si>
  <si>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</si>
  <si>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</si>
  <si>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</si>
  <si>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</si>
  <si>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</si>
  <si>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</si>
  <si>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</si>
  <si>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</si>
  <si>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</si>
  <si>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</si>
  <si>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</si>
  <si>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</si>
  <si>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</si>
  <si>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</si>
  <si>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</si>
  <si>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</si>
  <si>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</si>
  <si>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</si>
  <si>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</si>
  <si>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</si>
  <si>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</si>
  <si>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</si>
  <si>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</si>
  <si>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</si>
  <si>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</si>
  <si>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</si>
  <si>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</si>
  <si>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</si>
  <si>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</si>
  <si>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</si>
  <si>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</si>
  <si>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</si>
  <si>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</si>
  <si>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</si>
  <si>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</si>
  <si>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</si>
  <si>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</si>
  <si>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</si>
  <si>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</si>
  <si>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</si>
  <si>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</si>
  <si>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</si>
  <si>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</si>
  <si>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</si>
  <si>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</si>
  <si>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</si>
  <si>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</si>
  <si>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</si>
  <si>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</si>
  <si>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</si>
  <si>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</si>
  <si>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</si>
  <si>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</si>
  <si>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</si>
  <si>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</si>
  <si>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</si>
  <si>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</si>
  <si>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</si>
  <si>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</si>
  <si>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</si>
  <si>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</si>
  <si>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</si>
  <si>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</si>
  <si>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</si>
  <si>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</si>
  <si>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</si>
  <si>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</si>
  <si>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</si>
  <si>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</si>
  <si>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</si>
  <si>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</si>
  <si>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</si>
  <si>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</si>
  <si>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</si>
  <si>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</si>
  <si>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</si>
  <si>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</si>
  <si>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</si>
  <si>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</si>
  <si>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</si>
  <si>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</si>
  <si>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</si>
  <si>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</si>
  <si>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</si>
  <si>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</si>
  <si>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</si>
  <si>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</si>
  <si>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</si>
  <si>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</si>
  <si>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</si>
  <si>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</si>
  <si>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</si>
  <si>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</si>
  <si>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</si>
  <si>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</si>
  <si>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</si>
  <si>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</si>
  <si>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</si>
  <si>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</si>
  <si>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</si>
  <si>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</si>
  <si>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</si>
  <si>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</si>
  <si>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</si>
  <si>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</si>
  <si>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</si>
  <si>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</si>
  <si>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</si>
  <si>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</si>
  <si>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</si>
  <si>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</si>
  <si>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</si>
  <si>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</si>
  <si>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</si>
  <si>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</si>
  <si>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</si>
  <si>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</si>
  <si>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</si>
  <si>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</si>
  <si>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</si>
  <si>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</si>
  <si>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</si>
  <si>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</si>
  <si>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</si>
  <si>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</si>
  <si>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</si>
  <si>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</si>
  <si>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</si>
  <si>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</si>
  <si>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</si>
  <si>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</si>
  <si>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</si>
  <si>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</si>
  <si>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</si>
  <si>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</si>
  <si>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</si>
  <si>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</si>
  <si>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</si>
  <si>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</si>
  <si>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</si>
  <si>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</si>
  <si>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</si>
  <si>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</si>
  <si>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</si>
  <si>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</si>
  <si>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</si>
  <si>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</si>
  <si>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</si>
  <si>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</si>
  <si>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</si>
  <si>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</si>
  <si>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</si>
  <si>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</si>
  <si>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</si>
  <si>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</si>
  <si>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</si>
  <si>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</si>
  <si>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</si>
  <si>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</si>
  <si>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</si>
  <si>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</si>
  <si>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</si>
  <si>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</si>
  <si>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</si>
  <si>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</si>
  <si>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</si>
  <si>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</si>
  <si>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</si>
  <si>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</si>
  <si>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</si>
  <si>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</si>
  <si>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</si>
  <si>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</si>
  <si>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</si>
  <si>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</si>
  <si>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</si>
  <si>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</si>
  <si>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</si>
  <si>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</si>
  <si>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</si>
  <si>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</si>
  <si>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</si>
  <si>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</si>
  <si>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</si>
  <si>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</si>
  <si>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</si>
  <si>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</si>
  <si>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</si>
  <si>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</si>
  <si>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</si>
  <si>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</si>
  <si>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</si>
  <si>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</si>
  <si>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</si>
  <si>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</si>
  <si>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</si>
  <si>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</si>
  <si>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</si>
  <si>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</si>
  <si>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</si>
  <si>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</si>
  <si>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</si>
  <si>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</si>
  <si>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</si>
  <si>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</si>
  <si>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</si>
  <si>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</si>
  <si>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</si>
  <si>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</si>
  <si>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</si>
  <si>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</si>
  <si>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</si>
  <si>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</si>
  <si>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</si>
  <si>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</si>
  <si>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</si>
  <si>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</si>
  <si>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</si>
  <si>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</si>
  <si>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</si>
  <si>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</si>
  <si>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</si>
  <si>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</si>
  <si>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</si>
  <si>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</si>
  <si>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</si>
  <si>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</si>
  <si>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</si>
  <si>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</si>
  <si>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</si>
  <si>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</si>
  <si>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</si>
  <si>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</si>
  <si>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</si>
  <si>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</si>
  <si>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</si>
  <si>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</si>
  <si>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</si>
  <si>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</si>
  <si>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</si>
  <si>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</si>
  <si>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</si>
  <si>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</si>
  <si>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</si>
  <si>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</si>
  <si>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</si>
  <si>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</si>
  <si>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</si>
  <si>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</si>
  <si>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</si>
  <si>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</si>
  <si>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</si>
  <si>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</si>
  <si>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</si>
  <si>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</si>
  <si>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</si>
  <si>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</si>
  <si>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</si>
  <si>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</si>
  <si>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</si>
  <si>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</si>
  <si>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</si>
  <si>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</si>
  <si>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</si>
  <si>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</si>
  <si>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</si>
  <si>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</si>
  <si>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</si>
  <si>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</si>
  <si>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</si>
  <si>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</si>
  <si>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</si>
  <si>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</si>
  <si>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</si>
  <si>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</si>
  <si>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</si>
  <si>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</si>
  <si>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</si>
  <si>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</si>
  <si>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</si>
  <si>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</si>
  <si>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</si>
  <si>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</si>
  <si>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</si>
  <si>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</si>
  <si>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</si>
  <si>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</si>
  <si>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</si>
  <si>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</si>
  <si>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</si>
  <si>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</si>
  <si>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</si>
  <si>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</si>
  <si>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</si>
  <si>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</si>
  <si>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</si>
  <si>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</si>
  <si>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</si>
  <si>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</si>
  <si>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</si>
  <si>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</si>
  <si>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</si>
  <si>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</si>
  <si>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</si>
  <si>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</si>
  <si>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</si>
  <si>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</si>
  <si>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</si>
  <si>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</si>
  <si>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</si>
  <si>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</si>
  <si>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</si>
  <si>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</si>
  <si>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</si>
  <si>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</si>
  <si>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</si>
  <si>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</si>
  <si>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</si>
  <si>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</si>
  <si>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</si>
  <si>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</si>
  <si>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</si>
  <si>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</si>
  <si>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</si>
  <si>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</si>
  <si>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</si>
  <si>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</si>
  <si>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</si>
  <si>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</si>
  <si>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</si>
  <si>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</si>
  <si>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</si>
  <si>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</si>
  <si>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</si>
  <si>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</si>
  <si>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</si>
  <si>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</si>
  <si>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</si>
  <si>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</si>
  <si>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</si>
  <si>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</si>
  <si>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</si>
  <si>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</si>
  <si>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</si>
  <si>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</si>
  <si>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</si>
  <si>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</si>
  <si>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</si>
  <si>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</si>
  <si>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</si>
  <si>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</si>
  <si>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</si>
  <si>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</si>
  <si>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</si>
  <si>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</si>
  <si>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</si>
  <si>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</si>
  <si>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</si>
  <si>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</si>
  <si>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</si>
  <si>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</si>
  <si>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</si>
  <si>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</si>
  <si>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</si>
  <si>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</si>
  <si>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</si>
  <si>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</si>
  <si>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</si>
  <si>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</si>
  <si>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</si>
  <si>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</si>
  <si>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</si>
  <si>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</si>
  <si>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</si>
  <si>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</si>
  <si>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</si>
  <si>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</si>
  <si>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</si>
  <si>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</si>
  <si>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</si>
  <si>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</si>
  <si>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</si>
  <si>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</si>
  <si>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</si>
  <si>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</si>
  <si>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</si>
  <si>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</si>
  <si>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</si>
  <si>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</si>
  <si>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</si>
  <si>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</si>
  <si>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</si>
  <si>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</si>
  <si>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</si>
  <si>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</si>
  <si>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</si>
  <si>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</si>
  <si>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</si>
  <si>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</si>
  <si>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</si>
  <si>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</si>
  <si>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</si>
  <si>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</si>
  <si>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</si>
  <si>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</si>
  <si>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</si>
  <si>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</si>
  <si>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</si>
  <si>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</si>
  <si>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</si>
  <si>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</si>
  <si>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</si>
  <si>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</si>
  <si>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</si>
  <si>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</si>
  <si>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</si>
  <si>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</si>
  <si>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</si>
  <si>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</si>
  <si>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</si>
  <si>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</si>
  <si>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</si>
  <si>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</si>
  <si>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</si>
  <si>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</si>
  <si>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</si>
  <si>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</si>
  <si>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</si>
  <si>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</si>
  <si>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</si>
  <si>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</si>
  <si>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</si>
  <si>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</si>
  <si>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</si>
  <si>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</si>
  <si>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</si>
  <si>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</si>
  <si>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</si>
  <si>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</si>
  <si>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</si>
  <si>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</si>
  <si>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</si>
  <si>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</si>
  <si>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</si>
  <si>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</si>
  <si>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</si>
  <si>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</si>
  <si>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</si>
  <si>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</si>
  <si>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</si>
  <si>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</si>
  <si>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</si>
  <si>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</si>
  <si>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</si>
  <si>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</si>
  <si>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</si>
  <si>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</si>
  <si>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</si>
  <si>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</si>
  <si>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</si>
  <si>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</si>
  <si>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</si>
  <si>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</si>
  <si>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</si>
  <si>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</si>
  <si>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</si>
  <si>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</si>
  <si>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</si>
  <si>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</si>
  <si>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</si>
  <si>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</si>
  <si>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</si>
  <si>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</si>
  <si>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</si>
  <si>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</si>
  <si>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</si>
  <si>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</si>
  <si>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</si>
  <si>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</si>
  <si>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</si>
  <si>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</si>
  <si>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</si>
  <si>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</si>
  <si>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</si>
  <si>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</si>
  <si>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</si>
  <si>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</si>
  <si>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</si>
  <si>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</si>
  <si>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</si>
  <si>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</si>
  <si>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</si>
  <si>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</si>
  <si>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</si>
  <si>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</si>
  <si>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</si>
  <si>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</si>
  <si>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</si>
  <si>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</si>
  <si>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</si>
  <si>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</si>
  <si>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</si>
  <si>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</si>
  <si>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</si>
  <si>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</si>
  <si>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</si>
  <si>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</si>
  <si>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</si>
  <si>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</si>
  <si>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</si>
  <si>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</si>
  <si>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</si>
  <si>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</si>
  <si>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</si>
  <si>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</si>
  <si>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</si>
  <si>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</si>
  <si>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</si>
  <si>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</si>
  <si>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</si>
  <si>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</si>
  <si>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</si>
  <si>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</si>
  <si>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</si>
  <si>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</si>
  <si>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</si>
  <si>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</si>
  <si>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</si>
  <si>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</si>
  <si>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</si>
  <si>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</si>
  <si>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</si>
  <si>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</si>
  <si>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</si>
  <si>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</si>
  <si>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</si>
  <si>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</si>
  <si>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</si>
  <si>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</si>
  <si>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</si>
  <si>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</si>
  <si>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</si>
  <si>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</si>
  <si>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</si>
  <si>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</si>
  <si>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</si>
  <si>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</si>
  <si>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</si>
  <si>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</si>
  <si>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</si>
  <si>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</si>
  <si>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</si>
  <si>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</si>
  <si>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</si>
  <si>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</si>
  <si>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</si>
  <si>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</si>
  <si>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</si>
  <si>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</si>
  <si>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</si>
  <si>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</si>
  <si>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</si>
  <si>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</si>
  <si>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</si>
  <si>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</si>
  <si>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</si>
  <si>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</si>
  <si>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</si>
  <si>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</si>
  <si>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</si>
  <si>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</si>
  <si>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</si>
  <si>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</si>
  <si>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</si>
  <si>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</si>
  <si>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</si>
  <si>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</si>
  <si>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</si>
  <si>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</si>
  <si>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</si>
  <si>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</si>
  <si>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</si>
  <si>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</si>
  <si>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</si>
  <si>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</si>
  <si>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</si>
  <si>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</si>
  <si>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</si>
  <si>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</si>
  <si>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</si>
  <si>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</si>
  <si>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</si>
  <si>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</si>
  <si>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</si>
  <si>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</si>
  <si>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</si>
  <si>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</si>
  <si>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</si>
  <si>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</si>
  <si>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</si>
  <si>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</si>
  <si>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</si>
  <si>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</si>
  <si>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</si>
  <si>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</si>
  <si>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</si>
  <si>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</si>
  <si>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</si>
  <si>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</si>
  <si>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</si>
  <si>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</si>
  <si>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</si>
  <si>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</si>
  <si>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</si>
  <si>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</si>
  <si>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</si>
  <si>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</si>
  <si>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</si>
  <si>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</si>
  <si>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</si>
  <si>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</si>
  <si>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</si>
  <si>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</si>
  <si>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</si>
  <si>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</si>
  <si>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</si>
  <si>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</si>
  <si>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</si>
  <si>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</si>
  <si>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</si>
  <si>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</si>
  <si>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</si>
  <si>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</si>
  <si>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</si>
  <si>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</si>
  <si>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</si>
  <si>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</si>
  <si>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</si>
  <si>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</si>
  <si>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</si>
  <si>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</si>
  <si>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</si>
  <si>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</si>
  <si>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</si>
  <si>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</si>
  <si>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</si>
  <si>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</si>
  <si>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</si>
  <si>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</si>
  <si>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</si>
  <si>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</si>
  <si>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</si>
  <si>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</si>
  <si>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</si>
  <si>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</si>
  <si>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</si>
  <si>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</si>
  <si>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</si>
  <si>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</si>
  <si>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</si>
  <si>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</si>
  <si>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</si>
  <si>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</si>
  <si>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</si>
  <si>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</si>
  <si>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</si>
  <si>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</si>
  <si>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</si>
  <si>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</si>
  <si>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</si>
  <si>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</si>
  <si>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</si>
  <si>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</si>
  <si>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</si>
  <si>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</si>
  <si>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</si>
  <si>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</si>
  <si>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</si>
  <si>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</si>
  <si>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</si>
  <si>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</si>
  <si>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</si>
  <si>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</si>
  <si>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</si>
  <si>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</si>
  <si>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</si>
  <si>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</si>
  <si>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</si>
  <si>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</si>
  <si>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</si>
  <si>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</si>
  <si>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</si>
  <si>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</si>
  <si>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</si>
  <si>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</si>
  <si>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</si>
  <si>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</si>
  <si>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</si>
  <si>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</si>
  <si>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</si>
  <si>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</si>
  <si>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</si>
  <si>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</si>
  <si>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</si>
  <si>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</si>
  <si>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</si>
  <si>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</si>
  <si>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</si>
  <si>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</si>
  <si>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</si>
  <si>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</si>
  <si>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</si>
  <si>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</si>
  <si>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</si>
  <si>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</si>
  <si>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</si>
  <si>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</si>
  <si>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</si>
  <si>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</si>
  <si>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</si>
  <si>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</si>
  <si>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</si>
  <si>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</si>
  <si>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</si>
  <si>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</si>
  <si>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</si>
  <si>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</si>
  <si>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</si>
  <si>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</si>
  <si>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</si>
  <si>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</si>
  <si>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</si>
  <si>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</si>
  <si>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</si>
  <si>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</si>
  <si>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</si>
  <si>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</si>
  <si>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</si>
  <si>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</si>
  <si>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</si>
  <si>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</si>
  <si>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</si>
  <si>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</si>
  <si>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</si>
  <si>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</si>
  <si>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</si>
  <si>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</si>
  <si>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</si>
  <si>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</si>
  <si>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</si>
  <si>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</si>
  <si>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</si>
  <si>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</si>
  <si>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</si>
  <si>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</si>
  <si>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</si>
  <si>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</si>
  <si>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</si>
  <si>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</si>
  <si>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</si>
  <si>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</si>
  <si>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</si>
  <si>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</si>
  <si>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</si>
  <si>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</si>
  <si>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</si>
  <si>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</si>
  <si>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</si>
  <si>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</si>
  <si>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</si>
  <si>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</si>
  <si>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</si>
  <si>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</si>
  <si>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</si>
  <si>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</si>
  <si>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</si>
  <si>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</si>
  <si>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</si>
  <si>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</si>
  <si>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</si>
  <si>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</si>
  <si>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</si>
  <si>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</si>
  <si>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</si>
  <si>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</si>
  <si>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</si>
  <si>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</si>
  <si>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</si>
  <si>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</si>
  <si>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</si>
  <si>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</si>
  <si>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</si>
  <si>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</si>
  <si>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</si>
  <si>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</si>
  <si>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</si>
  <si>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</si>
  <si>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</si>
  <si>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</si>
  <si>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</si>
  <si>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</si>
  <si>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</si>
  <si>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</si>
  <si>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</si>
  <si>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</si>
  <si>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</si>
  <si>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</si>
  <si>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</si>
  <si>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</si>
  <si>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</si>
  <si>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</si>
  <si>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</si>
  <si>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</si>
  <si>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</si>
  <si>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</si>
  <si>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</si>
  <si>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</si>
  <si>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</si>
  <si>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</si>
  <si>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</si>
  <si>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</si>
  <si>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</si>
  <si>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</si>
  <si>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</si>
  <si>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</si>
  <si>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</si>
  <si>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</si>
  <si>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</si>
  <si>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</si>
  <si>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</si>
  <si>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</si>
  <si>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</si>
  <si>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</si>
  <si>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</si>
  <si>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</si>
  <si>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</si>
  <si>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</si>
  <si>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</si>
  <si>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</si>
  <si>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</si>
  <si>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</si>
  <si>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</si>
  <si>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</si>
  <si>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</si>
  <si>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</si>
  <si>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</si>
  <si>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</si>
  <si>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</si>
  <si>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</si>
  <si>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</si>
  <si>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</si>
  <si>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</si>
  <si>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</si>
  <si>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</si>
  <si>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</si>
  <si>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</si>
  <si>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</si>
  <si>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</si>
  <si>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</si>
  <si>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</si>
  <si>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</si>
  <si>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</si>
  <si>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</si>
  <si>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</si>
  <si>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</si>
  <si>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</si>
  <si>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</si>
  <si>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</si>
  <si>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</si>
  <si>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</si>
  <si>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</si>
  <si>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</si>
  <si>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</si>
  <si>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</si>
  <si>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</si>
  <si>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</si>
  <si>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</si>
  <si>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</si>
  <si>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</si>
  <si>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</si>
  <si>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</si>
  <si>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</si>
  <si>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</si>
  <si>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</si>
  <si>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</si>
  <si>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</si>
  <si>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</si>
  <si>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</si>
  <si>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</si>
  <si>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</si>
  <si>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</si>
  <si>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</si>
  <si>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</si>
  <si>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</si>
  <si>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</si>
  <si>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</si>
  <si>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</si>
  <si>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</si>
  <si>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</si>
  <si>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</si>
  <si>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</si>
  <si>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</si>
  <si>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</si>
  <si>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</si>
  <si>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</si>
  <si>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</si>
  <si>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</si>
  <si>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</si>
  <si>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</si>
  <si>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</si>
  <si>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</si>
  <si>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</si>
  <si>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</si>
  <si>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</si>
  <si>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</si>
  <si>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</si>
  <si>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</si>
  <si>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</si>
  <si>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</si>
  <si>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</si>
  <si>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</si>
  <si>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</si>
  <si>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</si>
  <si>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</si>
  <si>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</si>
  <si>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</si>
  <si>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</si>
  <si>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</si>
  <si>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</si>
  <si>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</si>
  <si>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</si>
  <si>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</si>
  <si>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</si>
  <si>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</si>
  <si>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</si>
  <si>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</si>
  <si>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</si>
  <si>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</si>
  <si>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</si>
  <si>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</si>
  <si>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</si>
  <si>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</si>
  <si>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</si>
  <si>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</si>
  <si>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</si>
  <si>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</si>
  <si>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</si>
  <si>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</si>
  <si>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</si>
  <si>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</si>
  <si>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</si>
  <si>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</si>
  <si>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</si>
  <si>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</si>
  <si>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</si>
  <si>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</si>
  <si>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</si>
  <si>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</si>
  <si>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</si>
  <si>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</si>
  <si>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</si>
  <si>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</si>
  <si>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</si>
  <si>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</si>
  <si>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</si>
  <si>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</si>
  <si>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</si>
  <si>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</si>
  <si>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</si>
  <si>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</si>
  <si>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</si>
  <si>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</si>
  <si>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</si>
  <si>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</si>
  <si>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</si>
  <si>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</si>
  <si>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</si>
  <si>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</si>
  <si>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</si>
  <si>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</si>
  <si>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</si>
  <si>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</si>
  <si>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</si>
  <si>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</si>
  <si>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</si>
  <si>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</si>
  <si>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</si>
  <si>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</si>
  <si>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</si>
  <si>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</si>
  <si>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</si>
  <si>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</si>
  <si>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</si>
  <si>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</si>
  <si>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</si>
  <si>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</si>
  <si>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</si>
  <si>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</si>
  <si>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</si>
  <si>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</si>
  <si>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</si>
  <si>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</si>
  <si>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</si>
  <si>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</si>
  <si>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</si>
  <si>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</si>
  <si>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</si>
  <si>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</si>
  <si>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</si>
  <si>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</si>
  <si>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</si>
  <si>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</si>
  <si>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</si>
  <si>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</si>
  <si>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</si>
  <si>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</si>
  <si>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</si>
  <si>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</si>
  <si>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</si>
  <si>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</si>
  <si>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</si>
  <si>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</si>
  <si>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</si>
  <si>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</si>
  <si>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</si>
  <si>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</si>
  <si>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</si>
  <si>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</si>
  <si>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</si>
  <si>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</si>
  <si>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</si>
  <si>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</si>
  <si>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</si>
  <si>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</si>
  <si>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</si>
  <si>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</si>
  <si>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</si>
  <si>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</si>
  <si>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</si>
  <si>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</si>
  <si>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</si>
  <si>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</si>
  <si>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</si>
  <si>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</si>
  <si>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</si>
  <si>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</si>
  <si>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</si>
  <si>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</si>
  <si>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</si>
  <si>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</si>
  <si>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</si>
  <si>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</si>
  <si>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</si>
  <si>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</si>
  <si>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</si>
  <si>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</si>
  <si>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</si>
  <si>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</si>
  <si>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</si>
  <si>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</si>
  <si>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</si>
  <si>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</si>
  <si>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</si>
  <si>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</si>
  <si>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</si>
  <si>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</si>
  <si>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</si>
  <si>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</si>
  <si>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</si>
  <si>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</si>
  <si>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</si>
  <si>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</si>
  <si>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</si>
  <si>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</si>
  <si>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</si>
  <si>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</si>
  <si>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</si>
  <si>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</si>
  <si>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</si>
  <si>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</si>
  <si>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</si>
  <si>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</si>
  <si>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</si>
  <si>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</si>
  <si>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</si>
  <si>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</si>
  <si>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</si>
  <si>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</si>
  <si>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</si>
  <si>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</si>
  <si>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</si>
  <si>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</si>
  <si>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</si>
  <si>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</si>
  <si>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</si>
  <si>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</si>
  <si>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</si>
  <si>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</si>
  <si>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</si>
  <si>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</si>
  <si>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</si>
  <si>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</si>
  <si>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</si>
  <si>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</si>
  <si>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</si>
  <si>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</si>
  <si>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</si>
  <si>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</si>
  <si>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</si>
  <si>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</si>
  <si>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</si>
  <si>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</si>
  <si>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</si>
  <si>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</si>
  <si>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</si>
  <si>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</si>
  <si>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</si>
  <si>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</si>
  <si>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</si>
  <si>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</si>
  <si>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</si>
  <si>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</si>
  <si>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</si>
  <si>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</si>
  <si>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</si>
  <si>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</si>
  <si>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</si>
  <si>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</si>
  <si>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</si>
  <si>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</si>
  <si>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</si>
  <si>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</si>
  <si>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</si>
  <si>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</si>
  <si>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</si>
  <si>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</si>
  <si>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</si>
  <si>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</si>
  <si>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</si>
  <si>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</si>
  <si>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</si>
  <si>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</si>
  <si>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</si>
  <si>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</si>
  <si>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</si>
  <si>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</si>
  <si>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</si>
  <si>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</si>
  <si>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</si>
  <si>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</si>
  <si>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</si>
  <si>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</si>
  <si>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</si>
  <si>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</si>
  <si>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</si>
  <si>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</si>
  <si>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</si>
  <si>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</si>
  <si>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</si>
  <si>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</si>
  <si>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</si>
  <si>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</si>
  <si>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</si>
  <si>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</si>
  <si>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</si>
  <si>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</si>
  <si>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</si>
  <si>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</si>
  <si>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</si>
  <si>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</si>
  <si>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</si>
  <si>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</si>
  <si>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</si>
  <si>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</si>
  <si>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</si>
  <si>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</si>
  <si>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</si>
  <si>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</si>
  <si>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</si>
  <si>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</si>
  <si>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</si>
  <si>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</si>
  <si>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</si>
  <si>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</si>
  <si>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</si>
  <si>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</si>
  <si>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</si>
  <si>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</si>
  <si>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</si>
  <si>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</si>
  <si>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</si>
  <si>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</si>
  <si>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</si>
  <si>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</si>
  <si>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</si>
  <si>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</si>
  <si>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</si>
  <si>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</si>
  <si>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</si>
  <si>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</si>
  <si>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</si>
  <si>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</si>
  <si>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</si>
  <si>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</si>
  <si>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</si>
  <si>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</si>
  <si>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</si>
  <si>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</si>
  <si>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</si>
  <si>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</si>
  <si>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</si>
  <si>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</si>
  <si>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</si>
  <si>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</si>
  <si>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</si>
  <si>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</si>
  <si>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</si>
  <si>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</si>
  <si>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</si>
  <si>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</si>
  <si>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</si>
  <si>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</si>
  <si>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</si>
  <si>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</si>
  <si>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</si>
  <si>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</si>
  <si>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</si>
  <si>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</si>
  <si>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</si>
  <si>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</si>
  <si>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</si>
  <si>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</si>
  <si>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</si>
  <si>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</si>
  <si>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</si>
  <si>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</si>
  <si>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</si>
  <si>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</si>
  <si>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</si>
  <si>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</si>
  <si>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</si>
  <si>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</si>
  <si>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</si>
  <si>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</si>
  <si>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</si>
  <si>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</si>
  <si>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</si>
  <si>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</si>
  <si>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</si>
  <si>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</si>
  <si>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</si>
  <si>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</si>
  <si>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</si>
  <si>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</si>
  <si>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</si>
  <si>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</si>
  <si>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</si>
  <si>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</si>
  <si>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</si>
  <si>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</si>
  <si>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</si>
  <si>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</si>
  <si>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</si>
  <si>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</si>
  <si>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</si>
  <si>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</si>
  <si>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</si>
  <si>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</si>
  <si>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</si>
  <si>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</si>
  <si>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</si>
  <si>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</si>
  <si>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</si>
  <si>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</si>
  <si>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</si>
  <si>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</si>
  <si>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</si>
  <si>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</si>
  <si>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</si>
  <si>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</si>
  <si>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</si>
  <si>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</si>
  <si>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</si>
  <si>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</si>
  <si>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</si>
  <si>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</si>
  <si>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</si>
  <si>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</si>
  <si>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</si>
  <si>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</si>
  <si>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</si>
  <si>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</si>
  <si>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</si>
  <si>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</si>
  <si>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</si>
  <si>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</si>
  <si>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</si>
  <si>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</si>
  <si>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</si>
  <si>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</si>
  <si>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</si>
  <si>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</si>
  <si>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</si>
  <si>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</si>
  <si>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</si>
  <si>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</si>
  <si>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</si>
  <si>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</si>
  <si>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</si>
  <si>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</si>
  <si>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</si>
  <si>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</si>
  <si>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</si>
  <si>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</si>
  <si>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</si>
  <si>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</si>
  <si>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</si>
  <si>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</si>
  <si>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</si>
  <si>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</si>
  <si>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</si>
  <si>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</si>
  <si>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</si>
  <si>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</si>
  <si>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</si>
  <si>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</si>
  <si>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</si>
  <si>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</si>
  <si>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</si>
  <si>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</si>
  <si>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</si>
  <si>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</si>
  <si>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</si>
  <si>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</si>
  <si>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</si>
  <si>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</si>
  <si>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</si>
  <si>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</si>
  <si>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</si>
  <si>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</si>
  <si>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</si>
  <si>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</si>
  <si>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</si>
  <si>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</si>
  <si>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</si>
  <si>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</si>
  <si>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</si>
  <si>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</si>
  <si>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</si>
  <si>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</si>
  <si>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</si>
  <si>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</si>
  <si>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</si>
  <si>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</si>
  <si>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</si>
  <si>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</si>
  <si>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</si>
  <si>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</si>
  <si>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</si>
  <si>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</si>
  <si>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</si>
  <si>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</si>
  <si>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</si>
  <si>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</si>
  <si>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</si>
  <si>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</si>
  <si>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</si>
  <si>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</si>
  <si>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</si>
  <si>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</si>
  <si>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</si>
  <si>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</si>
  <si>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</si>
  <si>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</si>
  <si>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</si>
  <si>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</si>
  <si>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</si>
  <si>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</si>
  <si>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</si>
  <si>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</si>
  <si>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</si>
  <si>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</si>
  <si>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</si>
  <si>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</si>
  <si>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</si>
  <si>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</si>
  <si>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</si>
  <si>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</si>
  <si>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</si>
  <si>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</si>
  <si>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</si>
  <si>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</si>
  <si>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</si>
  <si>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</si>
  <si>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</si>
  <si>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</si>
  <si>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</si>
  <si>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</si>
  <si>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</si>
  <si>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</si>
  <si>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</si>
  <si>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</si>
  <si>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</si>
  <si>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</si>
  <si>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</si>
  <si>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</si>
  <si>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</si>
  <si>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</si>
  <si>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</si>
  <si>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</si>
  <si>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</si>
  <si>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</si>
  <si>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</si>
  <si>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</si>
  <si>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</si>
  <si>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</si>
  <si>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</si>
  <si>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</si>
  <si>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</si>
  <si>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</si>
  <si>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</si>
  <si>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</si>
  <si>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</si>
  <si>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</si>
  <si>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</si>
  <si>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</si>
  <si>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</si>
  <si>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</si>
  <si>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</si>
  <si>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</si>
  <si>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</si>
  <si>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</si>
  <si>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</si>
  <si>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</si>
  <si>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</si>
  <si>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</si>
  <si>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</si>
  <si>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</si>
  <si>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</si>
  <si>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</si>
  <si>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</si>
  <si>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</si>
  <si>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</si>
  <si>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</si>
  <si>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</si>
  <si>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</si>
  <si>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</si>
  <si>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</si>
  <si>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</si>
  <si>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</si>
  <si>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</si>
  <si>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</si>
  <si>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</si>
  <si>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</si>
  <si>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</si>
  <si>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</si>
  <si>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</si>
  <si>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</si>
  <si>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</si>
  <si>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</si>
  <si>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</si>
  <si>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</si>
  <si>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</si>
  <si>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</si>
  <si>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</si>
  <si>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</si>
  <si>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</si>
  <si>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</si>
  <si>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</si>
  <si>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</si>
  <si>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</si>
  <si>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</si>
  <si>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</si>
  <si>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</si>
  <si>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</si>
  <si>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</si>
  <si>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</si>
  <si>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</si>
  <si>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</si>
  <si>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</si>
  <si>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</si>
  <si>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</si>
  <si>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</si>
  <si>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</si>
  <si>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</si>
  <si>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</si>
  <si>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</si>
  <si>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</si>
  <si>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</si>
  <si>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</si>
  <si>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</si>
  <si>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</si>
  <si>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</si>
  <si>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</si>
  <si>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</si>
  <si>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</si>
  <si>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</si>
  <si>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</si>
  <si>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</si>
  <si>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</si>
  <si>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</si>
  <si>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</si>
  <si>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</si>
  <si>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</si>
  <si>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</si>
  <si>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</si>
  <si>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</si>
  <si>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</si>
  <si>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</si>
  <si>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</si>
  <si>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</si>
  <si>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</si>
  <si>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</si>
  <si>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</si>
  <si>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</si>
  <si>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</si>
  <si>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</si>
  <si>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</si>
  <si>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</si>
  <si>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</si>
  <si>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</si>
  <si>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</si>
  <si>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</si>
  <si>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</si>
  <si>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</si>
  <si>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</si>
  <si>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</si>
  <si>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</si>
  <si>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</si>
  <si>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</si>
  <si>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</si>
  <si>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</si>
  <si>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</si>
  <si>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</si>
  <si>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</si>
  <si>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</si>
  <si>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</si>
  <si>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</si>
  <si>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</si>
  <si>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</si>
  <si>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</si>
  <si>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</si>
  <si>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</si>
  <si>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</si>
  <si>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</si>
  <si>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</si>
  <si>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</si>
  <si>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</si>
  <si>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</si>
  <si>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</si>
  <si>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</si>
  <si>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</si>
  <si>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</si>
  <si>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</si>
  <si>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</si>
  <si>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</si>
  <si>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</si>
  <si>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</si>
  <si>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</si>
  <si>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</si>
  <si>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</si>
  <si>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</si>
  <si>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</si>
  <si>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</si>
  <si>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</si>
  <si>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</si>
  <si>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</si>
  <si>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</si>
  <si>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</si>
  <si>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</si>
  <si>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</si>
  <si>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</si>
  <si>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</si>
  <si>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</si>
  <si>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</si>
  <si>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</si>
  <si>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</si>
  <si>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</si>
  <si>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</si>
  <si>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</si>
  <si>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</si>
  <si>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</si>
  <si>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</si>
  <si>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</si>
  <si>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</si>
  <si>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</si>
  <si>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</si>
  <si>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</si>
  <si>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</si>
  <si>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</si>
  <si>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</si>
  <si>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</si>
  <si>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</si>
  <si>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</si>
  <si>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</si>
  <si>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</si>
  <si>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</si>
  <si>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</si>
  <si>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</si>
  <si>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</si>
  <si>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</si>
  <si>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</si>
  <si>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</si>
  <si>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</si>
  <si>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</si>
  <si>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</si>
  <si>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</si>
  <si>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</si>
  <si>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</si>
  <si>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</si>
  <si>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</si>
  <si>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</si>
  <si>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</si>
  <si>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</si>
  <si>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</si>
  <si>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</si>
  <si>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</si>
  <si>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</si>
  <si>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</si>
  <si>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</si>
  <si>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</si>
  <si>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</si>
  <si>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</si>
  <si>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</si>
  <si>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</si>
  <si>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</si>
  <si>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</si>
  <si>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</si>
  <si>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</si>
  <si>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</si>
  <si>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</si>
  <si>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</si>
  <si>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</si>
  <si>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</si>
  <si>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</si>
  <si>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</si>
  <si>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</si>
  <si>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</si>
  <si>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</si>
  <si>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</si>
  <si>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</si>
  <si>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</si>
  <si>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</si>
  <si>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</si>
  <si>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</si>
  <si>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</si>
  <si>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</si>
  <si>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</si>
  <si>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</si>
  <si>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</si>
  <si>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</si>
  <si>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</si>
  <si>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</si>
  <si>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</si>
  <si>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</si>
  <si>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</si>
  <si>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</si>
  <si>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</si>
  <si>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</si>
  <si>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</si>
  <si>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</si>
  <si>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</si>
  <si>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</si>
  <si>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</si>
  <si>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</si>
  <si>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</si>
  <si>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</si>
  <si>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</si>
  <si>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</si>
  <si>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</si>
  <si>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</si>
  <si>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</si>
  <si>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</si>
  <si>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</si>
  <si>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</si>
  <si>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</si>
  <si>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</si>
  <si>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</si>
  <si>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</si>
  <si>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</si>
  <si>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</si>
  <si>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</si>
  <si>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</si>
  <si>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</si>
  <si>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</si>
  <si>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</si>
  <si>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</si>
  <si>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</si>
  <si>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</si>
  <si>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</si>
  <si>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</si>
  <si>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</si>
  <si>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</si>
  <si>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</si>
  <si>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</si>
  <si>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</si>
  <si>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</si>
  <si>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</si>
  <si>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</si>
  <si>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</si>
  <si>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</si>
  <si>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</si>
  <si>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</si>
  <si>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</si>
  <si>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</si>
  <si>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</si>
  <si>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</si>
  <si>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</si>
  <si>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</si>
  <si>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</si>
  <si>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</si>
  <si>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</si>
  <si>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</si>
  <si>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</si>
  <si>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</si>
  <si>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</si>
  <si>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</si>
  <si>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</si>
  <si>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</si>
  <si>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</si>
  <si>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</si>
  <si>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</si>
  <si>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</si>
  <si>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</si>
  <si>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</si>
  <si>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</si>
  <si>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</si>
  <si>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</si>
  <si>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</si>
  <si>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</si>
  <si>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</si>
  <si>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</si>
  <si>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</si>
  <si>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</si>
  <si>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</si>
  <si>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</si>
  <si>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</si>
  <si>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</si>
  <si>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</si>
  <si>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</si>
  <si>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</si>
  <si>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</si>
  <si>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</si>
  <si>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</si>
  <si>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</si>
  <si>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</si>
  <si>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</si>
  <si>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</si>
  <si>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</si>
  <si>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</si>
  <si>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</si>
  <si>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</si>
  <si>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</si>
  <si>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</si>
  <si>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</si>
  <si>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</si>
  <si>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</si>
  <si>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</si>
  <si>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</si>
  <si>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</si>
  <si>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</si>
  <si>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</si>
  <si>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</si>
  <si>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</si>
  <si>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</si>
  <si>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</si>
  <si>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</si>
  <si>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</si>
  <si>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</si>
  <si>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</si>
  <si>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</si>
  <si>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</si>
  <si>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</si>
  <si>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</si>
  <si>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</si>
  <si>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</si>
  <si>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</si>
  <si>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</si>
  <si>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</si>
  <si>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</si>
  <si>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</si>
  <si>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</si>
  <si>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</si>
  <si>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</si>
  <si>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</si>
  <si>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</si>
  <si>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</si>
  <si>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</si>
  <si>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</si>
  <si>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</si>
  <si>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</si>
  <si>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</si>
  <si>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</si>
  <si>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</si>
  <si>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</si>
  <si>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</si>
  <si>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</si>
  <si>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</si>
  <si>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</si>
  <si>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</si>
  <si>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</si>
  <si>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</si>
  <si>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</si>
  <si>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</si>
  <si>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</si>
  <si>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</si>
  <si>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</si>
  <si>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</si>
  <si>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</si>
  <si>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</si>
  <si>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</si>
  <si>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</si>
  <si>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</si>
  <si>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</si>
  <si>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</si>
  <si>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</si>
  <si>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</si>
  <si>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</si>
  <si>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</si>
  <si>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</si>
  <si>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</si>
  <si>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</si>
  <si>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</si>
  <si>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</si>
  <si>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</si>
  <si>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</si>
  <si>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</si>
  <si>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</si>
  <si>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</si>
  <si>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</si>
  <si>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</si>
  <si>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</si>
  <si>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</si>
  <si>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</si>
  <si>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</si>
  <si>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</si>
  <si>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</si>
  <si>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</si>
  <si>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</si>
  <si>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</si>
  <si>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</si>
  <si>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</si>
  <si>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</si>
  <si>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</si>
  <si>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</si>
  <si>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</si>
  <si>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</si>
  <si>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</si>
  <si>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</si>
  <si>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</si>
  <si>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</si>
  <si>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</si>
  <si>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</si>
  <si>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</si>
  <si>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</si>
  <si>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</si>
  <si>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</si>
  <si>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</si>
  <si>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</si>
  <si>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</si>
  <si>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</si>
  <si>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</si>
  <si>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</si>
  <si>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</si>
  <si>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</si>
  <si>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</si>
  <si>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</si>
  <si>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</si>
  <si>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</si>
  <si>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</si>
  <si>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</si>
  <si>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</si>
  <si>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</si>
  <si>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</si>
  <si>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</si>
  <si>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</si>
  <si>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</si>
  <si>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</si>
  <si>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</si>
  <si>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</si>
  <si>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</si>
  <si>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</si>
  <si>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</si>
  <si>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</si>
  <si>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</si>
  <si>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</si>
  <si>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</si>
  <si>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</si>
  <si>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</si>
  <si>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</si>
  <si>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</si>
  <si>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</si>
  <si>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</si>
  <si>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</si>
  <si>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</si>
  <si>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</si>
  <si>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</si>
  <si>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</si>
  <si>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</si>
  <si>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</si>
  <si>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</si>
  <si>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</si>
  <si>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</si>
  <si>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</si>
  <si>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</si>
  <si>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</si>
  <si>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</si>
  <si>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</si>
  <si>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</si>
  <si>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</si>
  <si>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</si>
  <si>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</si>
  <si>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</si>
  <si>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</si>
  <si>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</si>
  <si>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</si>
  <si>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</si>
  <si>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</si>
  <si>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</si>
  <si>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</si>
  <si>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</si>
  <si>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</si>
  <si>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</si>
  <si>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</si>
  <si>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</si>
  <si>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</si>
  <si>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</si>
  <si>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</si>
  <si>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</si>
  <si>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</si>
  <si>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</si>
  <si>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</si>
  <si>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</si>
  <si>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</si>
  <si>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</si>
  <si>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</si>
  <si>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</si>
  <si>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</si>
  <si>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</si>
  <si>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</si>
  <si>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</si>
  <si>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</si>
  <si>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</si>
  <si>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</si>
  <si>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</si>
  <si>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</si>
  <si>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</si>
  <si>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</si>
  <si>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</si>
  <si>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</si>
  <si>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</si>
  <si>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</si>
  <si>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</si>
  <si>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</si>
  <si>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</si>
  <si>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</si>
  <si>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</si>
  <si>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</si>
  <si>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</si>
  <si>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</si>
  <si>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</si>
  <si>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</si>
  <si>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</si>
  <si>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</si>
  <si>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</si>
  <si>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</si>
  <si>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</si>
  <si>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</si>
  <si>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</si>
  <si>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</si>
  <si>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</si>
  <si>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</si>
  <si>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</si>
  <si>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</si>
  <si>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</si>
  <si>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</si>
  <si>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</si>
  <si>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</si>
  <si>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</si>
  <si>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</si>
  <si>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</si>
  <si>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</si>
  <si>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</si>
  <si>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</si>
  <si>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</si>
  <si>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</si>
  <si>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</si>
  <si>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</si>
  <si>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</si>
  <si>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</si>
  <si>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</si>
  <si>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</si>
  <si>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</si>
  <si>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</si>
  <si>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</si>
  <si>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</si>
  <si>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</si>
  <si>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</si>
  <si>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</si>
  <si>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</si>
  <si>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</si>
  <si>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</si>
  <si>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</si>
  <si>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</si>
  <si>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</si>
  <si>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</si>
  <si>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</si>
  <si>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</si>
  <si>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</si>
  <si>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</si>
  <si>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</si>
  <si>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</si>
  <si>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</si>
  <si>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</si>
  <si>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</si>
  <si>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</si>
  <si>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</si>
  <si>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</si>
  <si>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</si>
  <si>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</si>
  <si>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</si>
  <si>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</si>
  <si>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</si>
  <si>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</si>
  <si>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</si>
  <si>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</si>
  <si>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</si>
  <si>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</si>
  <si>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</si>
  <si>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</si>
  <si>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</si>
  <si>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</si>
  <si>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</si>
  <si>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</si>
  <si>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</si>
  <si>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</si>
  <si>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</si>
  <si>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</si>
  <si>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</si>
  <si>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</si>
  <si>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</si>
  <si>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</si>
  <si>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</si>
  <si>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</si>
  <si>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</si>
  <si>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</si>
  <si>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</si>
  <si>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</si>
  <si>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</si>
  <si>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</si>
  <si>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</si>
  <si>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</si>
  <si>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</si>
  <si>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</si>
  <si>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</si>
  <si>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</si>
  <si>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</si>
  <si>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</si>
  <si>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</si>
  <si>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</si>
  <si>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</si>
  <si>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</si>
  <si>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</si>
  <si>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</si>
  <si>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</si>
  <si>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</si>
  <si>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</si>
  <si>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</si>
  <si>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</si>
  <si>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</si>
  <si>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</si>
  <si>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</si>
  <si>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</si>
  <si>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</si>
  <si>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</si>
  <si>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</si>
  <si>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</si>
  <si>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</si>
  <si>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</si>
  <si>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</si>
  <si>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</si>
  <si>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</si>
  <si>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</si>
  <si>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</si>
  <si>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</si>
  <si>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</si>
  <si>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</si>
  <si>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</si>
  <si>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</si>
  <si>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</si>
  <si>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</si>
  <si>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</si>
  <si>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</si>
  <si>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</si>
  <si>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</si>
  <si>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</si>
  <si>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</si>
  <si>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</si>
  <si>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</si>
  <si>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</si>
  <si>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</si>
  <si>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</si>
  <si>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</si>
  <si>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</si>
  <si>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</si>
  <si>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</si>
  <si>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</si>
  <si>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</si>
  <si>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</si>
  <si>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</si>
  <si>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</si>
  <si>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</si>
  <si>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</si>
  <si>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</si>
  <si>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</si>
  <si>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</si>
  <si>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</si>
  <si>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</si>
  <si>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</si>
  <si>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</si>
  <si>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</si>
  <si>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</si>
  <si>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</si>
  <si>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</si>
  <si>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</si>
  <si>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</si>
  <si>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</si>
  <si>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</si>
  <si>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</si>
  <si>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</si>
  <si>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</si>
  <si>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</si>
  <si>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</si>
  <si>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</si>
  <si>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</si>
  <si>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</si>
  <si>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</si>
  <si>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</si>
  <si>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</si>
  <si>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</si>
  <si>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</si>
  <si>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</si>
  <si>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</si>
  <si>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</si>
  <si>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</si>
  <si>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</si>
  <si>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</si>
  <si>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</si>
  <si>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</si>
  <si>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</si>
  <si>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</si>
  <si>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</si>
  <si>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</si>
  <si>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</si>
  <si>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</si>
  <si>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</si>
  <si>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</si>
  <si>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</si>
  <si>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</si>
  <si>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</si>
  <si>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</si>
  <si>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</si>
  <si>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</si>
  <si>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</si>
  <si>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</si>
  <si>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</si>
  <si>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</si>
  <si>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</si>
  <si>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</si>
  <si>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</si>
  <si>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</si>
  <si>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</si>
  <si>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</si>
  <si>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</si>
  <si>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</si>
  <si>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</si>
  <si>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</si>
  <si>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</si>
  <si>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</si>
  <si>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</si>
  <si>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</si>
  <si>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</si>
  <si>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</si>
  <si>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</si>
  <si>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</si>
  <si>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</si>
  <si>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</si>
  <si>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</si>
  <si>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</si>
  <si>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</si>
  <si>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</si>
  <si>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</si>
  <si>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</si>
  <si>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</si>
  <si>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</si>
  <si>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</si>
  <si>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</si>
  <si>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</si>
  <si>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</si>
  <si>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</si>
  <si>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</si>
  <si>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</si>
  <si>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</si>
  <si>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</si>
  <si>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</si>
  <si>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</si>
  <si>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</si>
  <si>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</si>
  <si>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</si>
  <si>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</si>
  <si>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</si>
  <si>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</si>
  <si>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</si>
  <si>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</si>
  <si>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</si>
  <si>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</si>
  <si>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</si>
  <si>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</si>
  <si>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</si>
  <si>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</si>
  <si>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</si>
  <si>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</si>
  <si>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</si>
  <si>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</si>
  <si>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</si>
  <si>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</si>
  <si>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</si>
  <si>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</si>
  <si>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</si>
  <si>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</si>
  <si>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</si>
  <si>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</si>
  <si>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</si>
  <si>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</si>
  <si>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</si>
  <si>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</si>
  <si>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</si>
  <si>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</si>
  <si>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</si>
  <si>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</si>
  <si>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</si>
  <si>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</si>
  <si>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</si>
  <si>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</si>
  <si>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</si>
  <si>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</si>
  <si>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</si>
  <si>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</si>
  <si>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</si>
  <si>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</si>
  <si>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</si>
  <si>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</si>
  <si>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</si>
  <si>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</si>
  <si>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</si>
  <si>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</si>
  <si>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</si>
  <si>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</si>
  <si>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</si>
  <si>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</si>
  <si>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</si>
  <si>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</si>
  <si>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</si>
  <si>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</si>
  <si>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</si>
  <si>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</si>
  <si>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</si>
  <si>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</si>
  <si>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</si>
  <si>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</si>
  <si>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</si>
  <si>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</si>
  <si>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</si>
  <si>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</si>
  <si>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</si>
  <si>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</si>
  <si>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</si>
  <si>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</si>
  <si>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</si>
  <si>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</si>
  <si>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</si>
  <si>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</si>
  <si>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</si>
  <si>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</si>
  <si>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</si>
  <si>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</si>
  <si>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</si>
  <si>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</si>
  <si>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</si>
  <si>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</si>
  <si>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</si>
  <si>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</si>
  <si>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</si>
  <si>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</si>
  <si>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</si>
  <si>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</si>
  <si>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</si>
  <si>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</si>
  <si>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</si>
  <si>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</si>
  <si>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</si>
  <si>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</si>
  <si>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</si>
  <si>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</si>
  <si>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</si>
  <si>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</si>
  <si>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</si>
  <si>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</si>
  <si>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</si>
  <si>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</si>
  <si>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</si>
  <si>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</si>
  <si>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</si>
  <si>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</si>
  <si>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</si>
  <si>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</si>
  <si>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</si>
  <si>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</si>
  <si>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</si>
  <si>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</si>
  <si>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</si>
  <si>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</si>
  <si>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</si>
  <si>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</si>
  <si>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</si>
  <si>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</si>
  <si>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</si>
  <si>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</si>
  <si>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</si>
  <si>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</si>
  <si>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</si>
  <si>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</si>
  <si>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</si>
  <si>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</si>
  <si>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</si>
  <si>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</si>
  <si>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</si>
  <si>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</si>
  <si>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</si>
  <si>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</si>
  <si>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</si>
  <si>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</si>
  <si>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</si>
  <si>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</si>
  <si>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</si>
  <si>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</si>
  <si>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</si>
  <si>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</si>
  <si>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</si>
  <si>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</si>
  <si>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</si>
  <si>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</si>
  <si>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</si>
  <si>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</si>
  <si>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</si>
  <si>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</si>
  <si>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</si>
  <si>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</si>
  <si>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</si>
  <si>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</si>
  <si>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</si>
  <si>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</si>
  <si>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</si>
  <si>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</si>
  <si>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</si>
  <si>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</si>
  <si>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</si>
  <si>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</si>
  <si>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</si>
  <si>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</si>
  <si>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</si>
  <si>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</si>
  <si>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</si>
  <si>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</si>
  <si>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</si>
  <si>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</si>
  <si>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</si>
  <si>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</si>
  <si>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</si>
  <si>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</si>
  <si>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</si>
  <si>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</si>
  <si>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</si>
  <si>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</si>
  <si>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</si>
  <si>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</si>
  <si>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</si>
  <si>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</si>
  <si>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</si>
  <si>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</si>
  <si>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</si>
  <si>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</si>
  <si>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</si>
  <si>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</si>
  <si>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</si>
  <si>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</si>
  <si>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</si>
  <si>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</si>
  <si>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</si>
  <si>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</si>
  <si>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</si>
  <si>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</si>
  <si>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</si>
  <si>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</si>
  <si>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</si>
  <si>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</si>
  <si>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</si>
  <si>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</si>
  <si>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</si>
  <si>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</si>
  <si>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</si>
  <si>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</si>
  <si>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</si>
  <si>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</si>
  <si>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</si>
  <si>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</si>
  <si>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</si>
  <si>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</si>
  <si>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</si>
  <si>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</si>
  <si>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</si>
  <si>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</si>
  <si>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</si>
  <si>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</si>
  <si>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</si>
  <si>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</si>
  <si>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</si>
  <si>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</si>
  <si>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</si>
  <si>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</si>
  <si>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</si>
  <si>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</si>
  <si>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</si>
  <si>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</si>
  <si>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</si>
  <si>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</si>
  <si>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</si>
  <si>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</si>
  <si>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</si>
  <si>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</si>
  <si>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</si>
  <si>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</si>
  <si>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</si>
  <si>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</si>
  <si>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</si>
  <si>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</si>
  <si>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</si>
  <si>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</si>
  <si>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</si>
  <si>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</si>
  <si>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</si>
  <si>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</si>
  <si>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</si>
  <si>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</si>
  <si>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</si>
  <si>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</si>
  <si>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</si>
  <si>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</si>
  <si>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</si>
  <si>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</si>
  <si>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</si>
  <si>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</si>
  <si>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</si>
  <si>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</si>
  <si>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</si>
  <si>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</si>
  <si>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</si>
  <si>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</si>
  <si>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</si>
  <si>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</si>
  <si>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</si>
  <si>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</si>
  <si>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</si>
  <si>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</si>
  <si>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</si>
  <si>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</si>
  <si>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</si>
  <si>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</si>
  <si>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</si>
  <si>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</si>
  <si>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</si>
  <si>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</si>
  <si>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</si>
  <si>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</si>
  <si>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</si>
  <si>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</si>
  <si>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</si>
  <si>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</si>
  <si>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</si>
  <si>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</si>
  <si>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</si>
  <si>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</si>
  <si>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</si>
  <si>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</si>
  <si>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</si>
  <si>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</si>
  <si>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</si>
  <si>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</si>
  <si>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</si>
  <si>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</si>
  <si>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</si>
  <si>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</si>
  <si>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</si>
  <si>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</si>
  <si>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</si>
  <si>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</si>
  <si>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</si>
  <si>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</si>
  <si>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</si>
  <si>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</si>
  <si>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</si>
  <si>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</si>
  <si>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</si>
  <si>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</si>
  <si>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</si>
  <si>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</si>
  <si>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</si>
  <si>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</si>
  <si>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</si>
  <si>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</si>
  <si>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</si>
  <si>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</si>
  <si>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</si>
  <si>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</si>
  <si>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</si>
  <si>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</si>
  <si>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</si>
  <si>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</si>
  <si>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</si>
  <si>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</si>
  <si>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</si>
  <si>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</si>
  <si>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</si>
  <si>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</si>
  <si>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</si>
  <si>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</si>
  <si>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</si>
  <si>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</si>
  <si>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</si>
  <si>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</si>
  <si>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</si>
  <si>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</si>
  <si>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</si>
  <si>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</si>
  <si>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</si>
  <si>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</si>
  <si>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</si>
  <si>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</si>
  <si>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</si>
  <si>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</si>
  <si>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</si>
  <si>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</si>
  <si>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</si>
  <si>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</si>
  <si>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</si>
  <si>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</si>
  <si>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</si>
  <si>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</si>
  <si>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</si>
  <si>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</si>
  <si>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</si>
  <si>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</si>
  <si>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</si>
  <si>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</si>
  <si>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</si>
  <si>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</si>
  <si>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</si>
  <si>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</si>
  <si>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</si>
  <si>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</si>
  <si>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</si>
  <si>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</si>
  <si>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</si>
  <si>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</si>
  <si>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</si>
  <si>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</si>
  <si>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</si>
  <si>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</si>
  <si>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</si>
  <si>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</si>
  <si>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</si>
  <si>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</si>
  <si>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</si>
  <si>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</si>
  <si>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</si>
  <si>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</si>
  <si>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</si>
  <si>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</si>
  <si>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</si>
  <si>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</si>
  <si>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</si>
  <si>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</si>
  <si>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</si>
  <si>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</si>
  <si>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</si>
  <si>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</si>
  <si>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</si>
  <si>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</si>
  <si>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</si>
  <si>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</si>
  <si>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</si>
  <si>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</si>
  <si>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</si>
  <si>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</si>
  <si>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</si>
  <si>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</si>
  <si>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</si>
  <si>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</si>
  <si>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</si>
  <si>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</si>
  <si>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</si>
  <si>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</si>
  <si>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</si>
  <si>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</si>
  <si>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</si>
  <si>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</si>
  <si>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</si>
  <si>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</si>
  <si>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</si>
  <si>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</si>
  <si>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</si>
  <si>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</si>
  <si>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</si>
  <si>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</si>
  <si>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</si>
  <si>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</si>
  <si>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</si>
  <si>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</si>
  <si>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</si>
  <si>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</si>
  <si>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</si>
  <si>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</si>
  <si>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</si>
  <si>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</si>
  <si>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</si>
  <si>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</si>
  <si>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</si>
  <si>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</si>
  <si>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</si>
  <si>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</si>
  <si>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</si>
  <si>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</si>
  <si>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</si>
  <si>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</si>
  <si>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</si>
  <si>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</si>
  <si>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</si>
  <si>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</si>
  <si>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</si>
  <si>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</si>
  <si>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</si>
  <si>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</si>
  <si>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</si>
  <si>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</si>
  <si>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</si>
  <si>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</si>
  <si>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</si>
  <si>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</si>
  <si>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</si>
  <si>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</si>
  <si>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</si>
  <si>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</si>
  <si>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</si>
  <si>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</si>
  <si>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</si>
  <si>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</si>
  <si>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</si>
  <si>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</si>
  <si>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</si>
  <si>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</si>
  <si>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</si>
  <si>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</si>
  <si>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</si>
  <si>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</si>
  <si>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</si>
  <si>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</si>
  <si>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</si>
  <si>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</si>
  <si>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</si>
  <si>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</si>
  <si>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</si>
  <si>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</si>
  <si>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</si>
  <si>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</si>
  <si>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</si>
  <si>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</si>
  <si>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</si>
  <si>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</si>
  <si>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</si>
  <si>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</si>
  <si>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</si>
  <si>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</si>
  <si>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</si>
  <si>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</si>
  <si>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</si>
  <si>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</si>
  <si>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</si>
  <si>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</si>
  <si>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</si>
  <si>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</si>
  <si>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</si>
  <si>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</si>
  <si>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</si>
  <si>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</si>
  <si>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</si>
  <si>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</si>
  <si>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</si>
  <si>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</si>
  <si>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</si>
  <si>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</si>
  <si>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</si>
  <si>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</si>
  <si>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</si>
  <si>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</si>
  <si>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</si>
  <si>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</si>
  <si>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</si>
  <si>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</si>
  <si>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</si>
  <si>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</si>
  <si>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</si>
  <si>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</si>
  <si>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</si>
  <si>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</si>
  <si>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</si>
  <si>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</si>
  <si>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</si>
  <si>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</si>
  <si>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</si>
  <si>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</si>
  <si>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</si>
  <si>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</si>
  <si>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</si>
  <si>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</si>
  <si>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</si>
  <si>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</si>
  <si>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</si>
  <si>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</si>
  <si>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</si>
  <si>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</si>
  <si>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</si>
  <si>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</si>
  <si>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</si>
  <si>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</si>
  <si>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</si>
  <si>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</si>
  <si>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</si>
  <si>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</si>
  <si>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</si>
  <si>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</si>
  <si>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</si>
  <si>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</si>
  <si>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</si>
  <si>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</si>
  <si>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</si>
  <si>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</si>
  <si>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</si>
  <si>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</si>
  <si>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</si>
  <si>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</si>
  <si>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</si>
  <si>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</si>
  <si>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</si>
  <si>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</si>
  <si>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</si>
  <si>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</si>
  <si>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</si>
  <si>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</si>
  <si>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</si>
  <si>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</si>
  <si>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</si>
  <si>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</si>
  <si>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</si>
  <si>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</si>
  <si>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</si>
  <si>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</si>
  <si>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</si>
  <si>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</si>
  <si>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</si>
  <si>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</si>
  <si>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</si>
  <si>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</si>
  <si>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</si>
  <si>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</si>
  <si>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</si>
  <si>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</si>
  <si>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</si>
  <si>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</si>
  <si>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</si>
  <si>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</si>
  <si>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</si>
  <si>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</si>
  <si>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</si>
  <si>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</si>
  <si>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</si>
  <si>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</si>
  <si>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</si>
  <si>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</si>
  <si>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</si>
  <si>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</si>
  <si>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</si>
  <si>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</si>
  <si>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</si>
  <si>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</si>
  <si>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</si>
  <si>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</si>
  <si>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</si>
  <si>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</si>
  <si>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</si>
  <si>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</si>
  <si>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</si>
  <si>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</si>
  <si>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</si>
  <si>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</si>
  <si>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</si>
  <si>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</si>
  <si>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</si>
  <si>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</si>
  <si>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</si>
  <si>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</si>
  <si>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</si>
  <si>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</si>
  <si>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</si>
  <si>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</si>
  <si>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</si>
  <si>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</si>
  <si>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</si>
  <si>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</si>
  <si>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</si>
  <si>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</si>
  <si>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</si>
  <si>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</si>
  <si>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</si>
  <si>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</si>
  <si>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</si>
  <si>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</si>
  <si>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</si>
  <si>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</si>
  <si>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</si>
  <si>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</si>
  <si>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</si>
  <si>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</si>
  <si>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</si>
  <si>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</si>
  <si>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</si>
  <si>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</si>
  <si>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</si>
  <si>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</si>
  <si>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</si>
  <si>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</si>
  <si>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</si>
  <si>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</si>
  <si>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</si>
  <si>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</si>
  <si>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</si>
  <si>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</si>
  <si>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</si>
  <si>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</si>
  <si>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</si>
  <si>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</si>
  <si>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</si>
  <si>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</si>
  <si>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</si>
  <si>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</si>
  <si>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</si>
  <si>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</si>
  <si>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</si>
  <si>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</si>
  <si>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</si>
  <si>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</si>
  <si>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</si>
  <si>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</si>
  <si>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</si>
  <si>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</si>
  <si>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</si>
  <si>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</si>
  <si>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</si>
  <si>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</si>
  <si>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</si>
  <si>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</si>
  <si>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</si>
  <si>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</si>
  <si>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</si>
  <si>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</si>
  <si>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</si>
  <si>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</si>
  <si>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</si>
  <si>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</si>
  <si>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</si>
  <si>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</si>
  <si>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</si>
  <si>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</si>
  <si>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</si>
  <si>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</si>
  <si>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</si>
  <si>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</si>
  <si>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</si>
  <si>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</si>
  <si>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</si>
  <si>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</si>
  <si>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</si>
  <si>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</si>
  <si>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</si>
  <si>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</si>
  <si>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</si>
  <si>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</si>
  <si>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</si>
  <si>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</si>
  <si>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</si>
  <si>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</si>
  <si>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</si>
  <si>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</si>
  <si>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</si>
  <si>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</si>
  <si>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</si>
  <si>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</si>
  <si>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</si>
  <si>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</si>
  <si>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</si>
  <si>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</si>
  <si>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</si>
  <si>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</si>
  <si>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</si>
  <si>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</si>
  <si>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</si>
  <si>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</si>
  <si>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</si>
  <si>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</si>
  <si>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</si>
  <si>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</si>
  <si>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</si>
  <si>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</si>
  <si>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</si>
  <si>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</si>
  <si>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</si>
  <si>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</si>
  <si>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</si>
  <si>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</si>
  <si>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</si>
  <si>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</si>
  <si>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</si>
  <si>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</si>
  <si>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</si>
  <si>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</si>
  <si>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</si>
  <si>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</si>
  <si>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</si>
  <si>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</si>
  <si>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</si>
  <si>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</si>
  <si>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</si>
  <si>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</si>
  <si>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</si>
  <si>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</si>
  <si>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</si>
  <si>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</si>
  <si>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</si>
  <si>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</si>
  <si>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</si>
  <si>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</si>
  <si>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</si>
  <si>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</si>
  <si>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</si>
  <si>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</si>
  <si>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</si>
  <si>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</si>
  <si>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</si>
  <si>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</si>
  <si>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</si>
  <si>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</si>
  <si>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</si>
  <si>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</si>
  <si>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</si>
  <si>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</si>
  <si>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</si>
  <si>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</si>
  <si>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</si>
  <si>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</si>
  <si>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</si>
  <si>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</si>
  <si>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</si>
  <si>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</si>
  <si>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</si>
  <si>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</si>
  <si>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</si>
  <si>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</si>
  <si>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</si>
  <si>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</si>
  <si>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</si>
  <si>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</si>
  <si>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</si>
  <si>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</si>
  <si>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</si>
  <si>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</si>
  <si>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</si>
  <si>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</si>
  <si>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</si>
  <si>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</si>
  <si>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</si>
  <si>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</si>
  <si>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</si>
  <si>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</si>
  <si>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</si>
  <si>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</si>
  <si>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</si>
  <si>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</si>
  <si>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</si>
  <si>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</si>
  <si>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</si>
  <si>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</si>
  <si>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</si>
  <si>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</si>
  <si>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</si>
  <si>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</si>
  <si>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</si>
  <si>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</si>
  <si>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</si>
  <si>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</si>
  <si>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</si>
  <si>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</si>
  <si>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</si>
  <si>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</si>
  <si>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</si>
  <si>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</si>
  <si>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</si>
  <si>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</si>
  <si>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</si>
  <si>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</si>
  <si>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</si>
  <si>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</si>
  <si>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</si>
  <si>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</si>
  <si>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</si>
  <si>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</si>
  <si>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</si>
  <si>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</si>
  <si>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</si>
  <si>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</si>
  <si>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</si>
  <si>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</si>
  <si>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</si>
  <si>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</si>
  <si>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</si>
  <si>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</si>
  <si>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</si>
  <si>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</si>
  <si>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</si>
  <si>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</si>
  <si>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</si>
  <si>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</si>
  <si>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</si>
  <si>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</si>
  <si>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</si>
  <si>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</si>
  <si>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</si>
  <si>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</si>
  <si>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</si>
  <si>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</si>
  <si>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</si>
  <si>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</si>
  <si>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</si>
  <si>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</si>
  <si>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</si>
  <si>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</si>
  <si>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</si>
  <si>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</si>
  <si>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</si>
  <si>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</si>
  <si>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</si>
  <si>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</si>
  <si>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</si>
  <si>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</si>
  <si>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</si>
  <si>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</si>
  <si>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</si>
  <si>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</si>
  <si>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</si>
  <si>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</si>
  <si>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</si>
  <si>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</si>
  <si>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</si>
  <si>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</si>
  <si>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</si>
  <si>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</si>
  <si>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</si>
  <si>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</si>
  <si>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</si>
  <si>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</si>
  <si>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</si>
  <si>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</si>
  <si>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</si>
  <si>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</si>
  <si>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</si>
  <si>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</si>
  <si>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</si>
  <si>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</si>
  <si>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</si>
  <si>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</si>
  <si>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</si>
  <si>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</si>
  <si>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</si>
  <si>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</si>
  <si>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</si>
  <si>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</si>
  <si>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</si>
  <si>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</si>
  <si>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</si>
  <si>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</si>
  <si>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</si>
  <si>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</si>
  <si>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</si>
  <si>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</si>
  <si>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</si>
  <si>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</si>
  <si>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</si>
  <si>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</si>
  <si>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</si>
  <si>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</si>
  <si>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</si>
  <si>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</si>
  <si>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</si>
  <si>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</si>
  <si>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</si>
  <si>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</si>
  <si>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</si>
  <si>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</si>
  <si>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</si>
  <si>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</si>
  <si>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</si>
  <si>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</si>
  <si>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</si>
  <si>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</si>
  <si>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</si>
  <si>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</si>
  <si>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</si>
  <si>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</si>
  <si>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</si>
  <si>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</si>
  <si>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</si>
  <si>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</si>
  <si>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</si>
  <si>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</si>
  <si>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</si>
  <si>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</si>
  <si>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</si>
  <si>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</si>
  <si>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</si>
  <si>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</si>
  <si>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</si>
  <si>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</si>
  <si>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</si>
  <si>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</si>
  <si>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</si>
  <si>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</si>
  <si>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</si>
  <si>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</si>
  <si>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</si>
  <si>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</si>
  <si>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</si>
  <si>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</si>
  <si>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</si>
  <si>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</si>
  <si>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</si>
  <si>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</si>
  <si>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</si>
  <si>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</si>
  <si>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</si>
  <si>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</si>
  <si>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</si>
  <si>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</si>
  <si>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</si>
  <si>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</si>
  <si>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</si>
  <si>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</si>
  <si>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</si>
  <si>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</si>
  <si>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</si>
  <si>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</si>
  <si>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</si>
  <si>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</si>
  <si>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</si>
  <si>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</si>
  <si>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</si>
  <si>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</si>
  <si>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</si>
  <si>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</si>
  <si>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</si>
  <si>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</si>
  <si>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</si>
  <si>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</si>
  <si>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</si>
  <si>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</si>
  <si>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</si>
  <si>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</si>
  <si>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</si>
  <si>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</si>
  <si>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</si>
  <si>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</si>
  <si>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</si>
  <si>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</si>
  <si>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</si>
  <si>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</si>
  <si>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</si>
  <si>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</si>
  <si>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</si>
  <si>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</si>
  <si>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</si>
  <si>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</si>
  <si>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</si>
  <si>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</si>
  <si>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</si>
  <si>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</si>
  <si>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</si>
  <si>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</si>
  <si>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</si>
  <si>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</si>
  <si>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</si>
  <si>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</si>
  <si>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</si>
  <si>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</si>
  <si>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</si>
  <si>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</si>
  <si>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</si>
  <si>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</si>
  <si>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</si>
  <si>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</si>
  <si>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</si>
  <si>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</si>
  <si>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</si>
  <si>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</si>
  <si>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</si>
  <si>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</si>
  <si>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</si>
  <si>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</si>
  <si>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</si>
  <si>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</si>
  <si>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</si>
  <si>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</si>
  <si>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</si>
  <si>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</si>
  <si>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</si>
  <si>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</si>
  <si>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</si>
  <si>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</si>
  <si>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</si>
  <si>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</si>
  <si>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</si>
  <si>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</si>
  <si>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</si>
  <si>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</si>
  <si>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</si>
  <si>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</si>
  <si>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</si>
  <si>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</si>
  <si>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</si>
  <si>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</si>
  <si>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</si>
  <si>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</si>
  <si>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</si>
  <si>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</si>
  <si>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</si>
  <si>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</si>
  <si>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</si>
  <si>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</si>
  <si>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</si>
  <si>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</si>
  <si>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</si>
  <si>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</si>
  <si>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</si>
  <si>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</si>
  <si>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</si>
  <si>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</si>
  <si>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</si>
  <si>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</si>
  <si>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</si>
  <si>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</si>
  <si>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</si>
  <si>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</si>
  <si>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</si>
  <si>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</si>
  <si>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</si>
  <si>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</si>
  <si>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</si>
  <si>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</si>
  <si>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</si>
  <si>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</si>
  <si>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</si>
  <si>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</si>
  <si>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</si>
  <si>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</si>
  <si>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</si>
  <si>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</si>
  <si>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</si>
  <si>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</si>
  <si>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</si>
  <si>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</si>
  <si>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</si>
  <si>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</si>
  <si>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</si>
  <si>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</si>
  <si>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</si>
  <si>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</si>
  <si>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</si>
  <si>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</si>
  <si>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</si>
  <si>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</si>
  <si>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</si>
  <si>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</si>
  <si>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</si>
  <si>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</si>
  <si>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</si>
  <si>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</si>
  <si>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</si>
  <si>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</si>
  <si>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</si>
  <si>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</si>
  <si>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</si>
  <si>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</si>
  <si>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</si>
  <si>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</si>
  <si>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</si>
  <si>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</si>
  <si>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</si>
  <si>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</si>
  <si>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</si>
  <si>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</si>
  <si>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</si>
  <si>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</si>
  <si>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</si>
  <si>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</si>
  <si>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</si>
  <si>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</si>
  <si>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</si>
  <si>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</si>
  <si>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</si>
  <si>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</si>
  <si>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</si>
  <si>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</si>
  <si>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</si>
  <si>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</si>
  <si>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</si>
  <si>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</si>
  <si>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</si>
  <si>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</si>
  <si>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</si>
  <si>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</si>
  <si>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</si>
  <si>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</si>
  <si>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</si>
  <si>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</si>
  <si>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</si>
  <si>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</si>
  <si>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</si>
  <si>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</si>
  <si>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</si>
  <si>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</si>
  <si>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</si>
  <si>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</si>
  <si>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</si>
  <si>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</si>
  <si>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</si>
  <si>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</si>
  <si>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</si>
  <si>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</si>
  <si>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</si>
  <si>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</si>
  <si>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</si>
  <si>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</si>
  <si>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</si>
  <si>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</si>
  <si>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</si>
  <si>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</si>
  <si>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</si>
  <si>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</si>
  <si>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</si>
  <si>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</si>
  <si>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</si>
  <si>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</si>
  <si>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</si>
  <si>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</si>
  <si>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</si>
  <si>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</si>
  <si>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</si>
  <si>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</si>
  <si>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</si>
  <si>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</si>
  <si>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</si>
  <si>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</si>
  <si>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</si>
  <si>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</si>
  <si>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</si>
  <si>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</si>
  <si>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</si>
  <si>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</si>
  <si>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</si>
  <si>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</si>
  <si>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</si>
  <si>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</si>
  <si>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</si>
  <si>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</si>
  <si>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</si>
  <si>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</si>
  <si>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</si>
  <si>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</si>
  <si>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</si>
  <si>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</si>
  <si>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</si>
  <si>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</si>
  <si>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</si>
  <si>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</si>
  <si>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</si>
  <si>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</si>
  <si>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</si>
  <si>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</si>
  <si>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</si>
  <si>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</si>
  <si>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</si>
  <si>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</si>
  <si>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</si>
  <si>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</si>
  <si>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</si>
  <si>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</si>
  <si>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</si>
  <si>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</si>
  <si>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</si>
  <si>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</si>
  <si>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</si>
  <si>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</si>
  <si>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</si>
  <si>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</si>
  <si>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</si>
  <si>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</si>
  <si>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</si>
  <si>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</si>
  <si>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</si>
  <si>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</si>
  <si>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</si>
  <si>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</si>
  <si>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</si>
  <si>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</si>
  <si>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</si>
  <si>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</si>
  <si>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</si>
  <si>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</si>
  <si>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</si>
  <si>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</si>
  <si>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</si>
  <si>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</si>
  <si>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</si>
  <si>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</si>
  <si>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</si>
  <si>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</si>
  <si>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</si>
  <si>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</si>
  <si>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</si>
  <si>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</si>
  <si>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</si>
  <si>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</si>
  <si>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</si>
  <si>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</si>
  <si>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</si>
  <si>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</si>
  <si>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</si>
  <si>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</si>
  <si>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</si>
  <si>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</si>
  <si>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</si>
  <si>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</si>
  <si>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</si>
  <si>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</si>
  <si>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</si>
  <si>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</si>
  <si>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</si>
  <si>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</si>
  <si>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</si>
  <si>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</si>
  <si>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</si>
  <si>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</si>
  <si>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</si>
  <si>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</si>
  <si>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</si>
  <si>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</si>
  <si>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</si>
  <si>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</si>
  <si>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</si>
  <si>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</si>
  <si>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</si>
  <si>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</si>
  <si>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</si>
  <si>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</si>
  <si>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</si>
  <si>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</si>
  <si>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</si>
  <si>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</si>
  <si>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</si>
  <si>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</si>
  <si>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</si>
  <si>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</si>
  <si>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</si>
  <si>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</si>
  <si>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</si>
  <si>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</si>
  <si>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</si>
  <si>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</si>
  <si>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</si>
  <si>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</si>
  <si>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</si>
  <si>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</si>
  <si>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</si>
  <si>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</si>
  <si>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</si>
  <si>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</si>
  <si>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</si>
  <si>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</si>
  <si>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</si>
  <si>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</si>
  <si>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</si>
  <si>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</si>
  <si>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</si>
  <si>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</si>
  <si>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</si>
  <si>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</si>
  <si>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</si>
  <si>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</si>
  <si>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</si>
  <si>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</si>
  <si>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</si>
  <si>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</si>
  <si>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</si>
  <si>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</si>
  <si>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</si>
  <si>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</si>
  <si>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</si>
  <si>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</si>
  <si>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</si>
  <si>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</si>
  <si>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</si>
  <si>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</si>
  <si>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</si>
  <si>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</si>
  <si>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</si>
  <si>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</si>
  <si>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</si>
  <si>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</si>
  <si>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</si>
  <si>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</si>
  <si>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</si>
  <si>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</si>
  <si>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</si>
  <si>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</si>
  <si>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</si>
  <si>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</si>
  <si>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</si>
  <si>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</si>
  <si>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</si>
  <si>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</si>
  <si>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</si>
  <si>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</si>
  <si>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</si>
  <si>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</si>
  <si>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</si>
  <si>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</si>
  <si>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</si>
  <si>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</si>
  <si>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</si>
  <si>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</si>
  <si>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</si>
  <si>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</si>
  <si>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</si>
  <si>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</si>
  <si>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</si>
  <si>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</si>
  <si>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</si>
  <si>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</si>
  <si>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</si>
  <si>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</si>
  <si>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</si>
  <si>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</si>
  <si>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</si>
  <si>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</si>
  <si>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</si>
  <si>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</si>
  <si>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</si>
  <si>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</si>
  <si>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</si>
  <si>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</si>
  <si>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</si>
  <si>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</si>
  <si>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</si>
  <si>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</si>
  <si>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</si>
  <si>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</si>
  <si>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</si>
  <si>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</si>
  <si>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</si>
  <si>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</si>
  <si>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</si>
  <si>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</si>
  <si>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</si>
  <si>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</si>
  <si>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</si>
  <si>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</si>
  <si>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</si>
  <si>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</si>
  <si>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</si>
  <si>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</si>
  <si>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</si>
  <si>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</si>
  <si>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</si>
  <si>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</si>
  <si>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</si>
  <si>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</si>
  <si>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</si>
  <si>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</si>
  <si>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</si>
  <si>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</si>
  <si>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</si>
  <si>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</si>
  <si>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</si>
  <si>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</si>
  <si>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</si>
  <si>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</si>
  <si>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</si>
  <si>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</si>
  <si>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</si>
  <si>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</si>
  <si>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</si>
  <si>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</si>
  <si>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</si>
  <si>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</si>
  <si>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</si>
  <si>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</si>
  <si>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</si>
  <si>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</si>
  <si>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</si>
  <si>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</si>
  <si>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</si>
  <si>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</si>
  <si>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</si>
  <si>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</si>
  <si>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</si>
  <si>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</si>
  <si>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</si>
  <si>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</si>
  <si>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</si>
  <si>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</si>
  <si>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</si>
  <si>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</si>
  <si>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</si>
  <si>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</si>
  <si>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</si>
  <si>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</si>
  <si>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</si>
  <si>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</si>
  <si>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</si>
  <si>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</si>
  <si>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</si>
  <si>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</si>
  <si>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</si>
  <si>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</si>
  <si>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</si>
  <si>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</si>
  <si>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</si>
  <si>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</si>
  <si>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</si>
  <si>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</si>
  <si>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</si>
  <si>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</si>
  <si>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</si>
  <si>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</si>
  <si>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</si>
  <si>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</si>
  <si>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</si>
  <si>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</si>
  <si>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</si>
  <si>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</si>
  <si>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</si>
  <si>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</si>
  <si>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</si>
  <si>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</si>
  <si>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</si>
  <si>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</si>
  <si>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</si>
  <si>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</si>
  <si>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</si>
  <si>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</si>
  <si>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</si>
  <si>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</si>
  <si>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</si>
  <si>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</si>
  <si>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</si>
  <si>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</si>
  <si>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</si>
  <si>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</si>
  <si>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</si>
  <si>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</si>
  <si>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</si>
  <si>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</si>
  <si>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</si>
  <si>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</si>
  <si>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</si>
  <si>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</si>
  <si>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</si>
  <si>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</si>
  <si>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</si>
  <si>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</si>
  <si>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</si>
  <si>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</si>
  <si>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</si>
  <si>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</si>
  <si>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</si>
  <si>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</si>
  <si>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</si>
  <si>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</si>
  <si>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</si>
  <si>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</si>
  <si>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</si>
  <si>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</si>
  <si>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</si>
  <si>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</si>
  <si>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</si>
  <si>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</si>
  <si>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</si>
  <si>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</si>
  <si>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</si>
  <si>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</si>
  <si>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</si>
  <si>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</si>
  <si>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</si>
  <si>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</si>
  <si>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</si>
  <si>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</si>
  <si>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</si>
  <si>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</si>
  <si>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</si>
  <si>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</si>
  <si>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</si>
  <si>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</si>
  <si>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</si>
  <si>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</si>
  <si>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</si>
  <si>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</si>
  <si>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</si>
  <si>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</si>
  <si>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</si>
  <si>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</si>
  <si>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</si>
  <si>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</si>
  <si>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</si>
  <si>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</si>
  <si>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</si>
  <si>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</si>
  <si>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</si>
  <si>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</si>
  <si>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</si>
  <si>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</si>
  <si>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</si>
  <si>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</si>
  <si>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</si>
  <si>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</si>
  <si>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</si>
  <si>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</si>
  <si>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</si>
  <si>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</si>
  <si>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</si>
  <si>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</si>
  <si>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</si>
  <si>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</si>
  <si>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</si>
  <si>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</si>
  <si>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</si>
  <si>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</si>
  <si>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</si>
  <si>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</si>
  <si>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</si>
  <si>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</si>
  <si>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</si>
  <si>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</si>
  <si>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</si>
  <si>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</si>
  <si>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</si>
  <si>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</si>
  <si>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</si>
  <si>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</si>
  <si>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</si>
  <si>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</si>
  <si>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</si>
  <si>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</si>
  <si>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</si>
  <si>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</si>
  <si>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</si>
  <si>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</si>
  <si>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</si>
  <si>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</si>
  <si>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</si>
  <si>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</si>
  <si>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</si>
  <si>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</si>
  <si>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</si>
  <si>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</si>
  <si>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</si>
  <si>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</si>
  <si>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</si>
  <si>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</si>
  <si>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</si>
  <si>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</si>
  <si>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</si>
  <si>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</si>
  <si>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</si>
  <si>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</si>
  <si>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</si>
  <si>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</si>
  <si>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</si>
  <si>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</si>
  <si>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</si>
  <si>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</si>
  <si>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</si>
  <si>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</si>
  <si>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</si>
  <si>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</si>
  <si>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</si>
  <si>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</si>
  <si>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</si>
  <si>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</si>
  <si>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</si>
  <si>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</si>
  <si>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</si>
  <si>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</si>
  <si>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</si>
  <si>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</si>
  <si>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</si>
  <si>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</si>
  <si>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</si>
  <si>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</si>
  <si>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</si>
  <si>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</si>
  <si>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</si>
  <si>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</si>
  <si>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</si>
  <si>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</si>
  <si>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</si>
  <si>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</si>
  <si>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</si>
  <si>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</si>
  <si>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</si>
  <si>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</si>
  <si>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</si>
  <si>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</si>
  <si>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</si>
  <si>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</si>
  <si>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</si>
  <si>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</si>
  <si>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</si>
  <si>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</si>
  <si>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</si>
  <si>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</si>
  <si>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</si>
  <si>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</si>
  <si>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</si>
  <si>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</si>
  <si>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</si>
  <si>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</si>
  <si>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</si>
  <si>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</si>
  <si>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</si>
  <si>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</si>
  <si>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</si>
  <si>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</si>
  <si>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</si>
  <si>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</si>
  <si>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</si>
  <si>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</si>
  <si>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</si>
  <si>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</si>
  <si>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</si>
  <si>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</si>
  <si>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</si>
  <si>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</si>
  <si>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</si>
  <si>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</si>
  <si>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</si>
  <si>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</si>
  <si>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</si>
  <si>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</si>
  <si>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</si>
  <si>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</si>
  <si>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</si>
  <si>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</si>
  <si>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</si>
  <si>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</si>
  <si>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</si>
  <si>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</si>
  <si>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</si>
  <si>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</si>
  <si>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</si>
  <si>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</si>
  <si>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</si>
  <si>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</si>
  <si>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</si>
  <si>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</si>
  <si>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</si>
  <si>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</si>
  <si>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</si>
  <si>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</si>
  <si>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</si>
  <si>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</si>
  <si>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</si>
  <si>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</si>
  <si>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</si>
  <si>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</si>
  <si>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</si>
  <si>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</si>
  <si>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</si>
  <si>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</si>
  <si>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</si>
  <si>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</si>
  <si>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</si>
  <si>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</si>
  <si>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</si>
  <si>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</si>
  <si>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</si>
  <si>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</si>
  <si>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</si>
  <si>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</si>
  <si>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</si>
  <si>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</si>
  <si>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</si>
  <si>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</si>
  <si>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</si>
  <si>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</si>
  <si>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</si>
  <si>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</si>
  <si>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</si>
  <si>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</si>
  <si>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</si>
  <si>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</si>
  <si>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</si>
  <si>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</si>
  <si>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</si>
  <si>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</si>
  <si>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</si>
  <si>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</si>
  <si>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</si>
  <si>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</si>
  <si>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</si>
  <si>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</si>
  <si>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</si>
  <si>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</si>
  <si>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</si>
  <si>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</si>
  <si>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</si>
  <si>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</si>
  <si>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</si>
  <si>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</si>
  <si>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</si>
  <si>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</si>
  <si>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</si>
  <si>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</si>
  <si>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</si>
  <si>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</si>
  <si>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</si>
  <si>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</si>
  <si>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</si>
  <si>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</si>
  <si>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</si>
  <si>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</si>
  <si>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</si>
  <si>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</si>
  <si>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</si>
  <si>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</si>
  <si>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</si>
  <si>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</si>
  <si>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</si>
  <si>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</si>
  <si>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</si>
  <si>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</si>
  <si>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</si>
  <si>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</si>
  <si>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</si>
  <si>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</si>
  <si>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</si>
  <si>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</si>
  <si>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</si>
  <si>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</si>
  <si>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</si>
  <si>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</si>
  <si>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</si>
  <si>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</si>
  <si>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</si>
  <si>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</si>
  <si>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</si>
  <si>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</si>
  <si>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</si>
  <si>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</si>
  <si>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</si>
  <si>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</si>
  <si>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</si>
  <si>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</si>
  <si>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</si>
  <si>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</si>
  <si>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</si>
  <si>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</si>
  <si>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</si>
  <si>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</si>
  <si>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</si>
  <si>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</si>
  <si>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</si>
  <si>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</si>
  <si>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</si>
  <si>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</si>
  <si>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</si>
  <si>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</si>
  <si>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</si>
  <si>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</si>
  <si>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</si>
  <si>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</si>
  <si>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</si>
  <si>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</si>
  <si>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</si>
  <si>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</si>
  <si>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</si>
  <si>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</si>
  <si>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</si>
  <si>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</si>
  <si>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</si>
  <si>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</si>
  <si>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</si>
  <si>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</si>
  <si>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</si>
  <si>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</si>
  <si>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</si>
  <si>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</si>
  <si>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</si>
  <si>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</si>
  <si>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</si>
  <si>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</si>
  <si>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</si>
  <si>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</si>
  <si>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</si>
  <si>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</si>
  <si>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</si>
  <si>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</si>
  <si>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</si>
  <si>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</si>
  <si>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</si>
  <si>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</si>
  <si>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</si>
  <si>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</si>
  <si>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</si>
  <si>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</si>
  <si>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</si>
  <si>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</si>
  <si>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</si>
  <si>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</si>
  <si>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</si>
  <si>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</si>
  <si>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</si>
  <si>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</si>
  <si>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</si>
  <si>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</si>
  <si>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</si>
  <si>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</si>
  <si>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</si>
  <si>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</si>
  <si>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</si>
  <si>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</si>
  <si>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</si>
  <si>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</si>
  <si>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</si>
  <si>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</si>
  <si>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</si>
  <si>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</si>
  <si>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</si>
  <si>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</si>
  <si>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</si>
  <si>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</si>
  <si>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</si>
  <si>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</si>
  <si>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</si>
  <si>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</si>
  <si>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</si>
  <si>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</si>
  <si>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</si>
  <si>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</si>
  <si>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</si>
  <si>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</si>
  <si>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</si>
  <si>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</si>
  <si>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</si>
  <si>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</si>
  <si>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</si>
  <si>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</si>
  <si>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</si>
  <si>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</si>
  <si>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</si>
  <si>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</si>
  <si>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</si>
  <si>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</si>
  <si>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</si>
  <si>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</si>
  <si>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</si>
  <si>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</si>
  <si>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</si>
  <si>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</si>
  <si>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</si>
  <si>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</si>
  <si>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</si>
  <si>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</si>
  <si>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</si>
  <si>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</si>
  <si>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</si>
  <si>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</si>
  <si>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</si>
  <si>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</si>
  <si>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</si>
  <si>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</si>
  <si>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</si>
  <si>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</si>
  <si>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</si>
  <si>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</si>
  <si>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</si>
  <si>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</si>
  <si>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</si>
  <si>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</si>
  <si>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</si>
  <si>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</si>
  <si>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</si>
  <si>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</si>
  <si>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</si>
  <si>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</si>
  <si>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</si>
  <si>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</si>
  <si>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</si>
  <si>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</si>
  <si>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</si>
  <si>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</si>
  <si>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</si>
  <si>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</si>
  <si>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</si>
  <si>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</si>
  <si>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</si>
  <si>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</si>
  <si>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</si>
  <si>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</si>
  <si>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</si>
  <si>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</si>
  <si>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</si>
  <si>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</si>
  <si>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</si>
  <si>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</si>
  <si>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</si>
  <si>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</si>
  <si>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</si>
  <si>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</si>
  <si>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</si>
  <si>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</si>
  <si>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</si>
  <si>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</si>
  <si>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</si>
  <si>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</si>
  <si>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</si>
  <si>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</si>
  <si>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</si>
  <si>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</si>
  <si>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</si>
  <si>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</si>
  <si>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</si>
  <si>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</si>
  <si>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</si>
  <si>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</si>
  <si>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</si>
  <si>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</si>
  <si>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</si>
  <si>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</si>
  <si>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</si>
  <si>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</si>
  <si>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</si>
  <si>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</si>
  <si>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</si>
  <si>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</si>
  <si>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</si>
  <si>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</si>
  <si>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</si>
  <si>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</si>
  <si>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</si>
  <si>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</si>
  <si>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</si>
  <si>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</si>
  <si>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</si>
  <si>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</si>
  <si>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</si>
  <si>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</si>
  <si>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</si>
  <si>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</si>
  <si>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</si>
  <si>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</si>
  <si>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</si>
  <si>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</si>
  <si>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</si>
  <si>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</si>
  <si>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</si>
  <si>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</si>
  <si>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</si>
  <si>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</si>
  <si>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</si>
  <si>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</si>
  <si>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</si>
  <si>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</si>
  <si>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</si>
  <si>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</si>
  <si>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</si>
  <si>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</si>
  <si>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</si>
  <si>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</si>
  <si>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</si>
  <si>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</si>
  <si>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</si>
  <si>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</si>
  <si>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</si>
  <si>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</si>
  <si>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</si>
  <si>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</si>
  <si>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</si>
  <si>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</si>
  <si>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</si>
  <si>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</si>
  <si>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</si>
  <si>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</si>
  <si>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</si>
  <si>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</si>
  <si>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</si>
  <si>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</si>
  <si>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</si>
  <si>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</si>
  <si>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</si>
  <si>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</si>
  <si>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</si>
  <si>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</si>
  <si>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</si>
  <si>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</si>
  <si>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</si>
  <si>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</si>
  <si>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</si>
  <si>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</si>
  <si>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</si>
  <si>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</si>
  <si>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</si>
  <si>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</si>
  <si>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</si>
  <si>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</si>
  <si>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</si>
  <si>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</si>
  <si>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</si>
  <si>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</si>
  <si>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</si>
  <si>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</si>
  <si>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PCM-20251028-00000975</t>
  </si>
  <si>
    <t xml:space="preserve">Restored by PG </t>
  </si>
  <si>
    <t xml:space="preserve"> PCM-20250215-00000830 </t>
  </si>
  <si>
    <t>LTE site still down and  site located in aramco area access issue need special permission</t>
  </si>
  <si>
    <t>PCM-20251028-00001142</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</si>
  <si>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</si>
  <si>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</si>
  <si>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</si>
  <si>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</si>
  <si>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</si>
  <si>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</si>
  <si>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</si>
  <si>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PCM-20251028-00001071</t>
  </si>
  <si>
    <t xml:space="preserve">team need 30 minutes </t>
  </si>
  <si>
    <t xml:space="preserve">NO PCM </t>
  </si>
  <si>
    <t xml:space="preserve">team need 120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</si>
</sst>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0" totalsRowShown="0" headerRowDxfId="157" dataDxfId="156" headerRowBorderDxfId="154" tableBorderDxfId="155" totalsRowBorderDxfId="153">
  <autoFilter ref="A1:CJ2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A3" sqref="A3:X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295.63881111110823</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45958.587237037034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45958.587237037034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45958.587237037034</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45958.587237037034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45958.587237037034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45958.587237037034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45958.587237037034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45958.587237037034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45958.587237037034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45958.587237037034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45958.587237037034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45958.587237037034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45958.587237037034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45958.587237037034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45958.587237037034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45958.587237037034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45958.587237037034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45958.587237037034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45958.587237037034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45958.587237037034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45958.587237037034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45958.587237037034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45958.587237037034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45958.587237037034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45958.587237037034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45958.587237037034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45958.587237037034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45958.587237037034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45958.587237037034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45958.587237037034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45958.587237037034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45958.587237037034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45958.587237037034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45958.587237037034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45958.587237037034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45958.587237037034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45958.587237037034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45958.587237037034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45958.587237037034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45958.587237037034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45958.587237037034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45958.587237037034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45958.587237037034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45958.587237037034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45958.587237037034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45958.587237037034</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45958.587237037034</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0F9FD96F-1D38-43E3-9DFD-81DD5429CAE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0"/>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133.58739907407289</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22875</v>
      </c>
      <c r="E4" s="114" t="s">
        <v>38998</v>
      </c>
      <c r="F4" s="115">
        <v>45958.478877314818</v>
      </c>
      <c r="G4" s="116">
        <f ca="1">IFERROR(NOW()-F4,"-")</f>
        <v>0.10835972221684642</v>
      </c>
      <c r="H4" s="115">
        <v>45958.473321759258</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45958.587237037034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45958.587237037034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45958.587237037034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45958.587237037034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45958.587237037034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45958.587237037034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45958.587237037034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45958.587237037034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45958.587237037034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45958.587237037034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45958.587237037034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45958.587237037034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45958.587237037034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45958.587237037034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45958.587237037034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45958.587237037034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45958.587237037034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45958.587237037034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45958.587237037034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45958.587237037034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45958.587237037034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45958.587237037034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45958.587237037034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45958.587237037034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45958.587237037034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45958.587237037034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45958.587237037034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45958.587237037034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45958.587237037034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45958.587237037034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45958.587237037034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45958.587237037034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45958.587237037034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45958.587237037034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45958.587237037034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45958.587237037034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45958.587237037034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45958.587237037034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45958.587237037034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45958.587237037034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45958.587237037034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45958.587237037034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45958.587237037034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45958.587237037034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45958.587237037034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45958.587237037034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45958.587237037034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45958.587237037034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45958.587237037034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45958.587237037034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45958.587237037034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61"/>
      <c r="B56" s="162" t="str">
        <f>IFERROR(VLOOKUP(D56,DB!A:K,11,0),"")</f>
        <v/>
      </c>
      <c r="C56" s="162"/>
      <c r="D56" s="162"/>
      <c r="E56" s="163"/>
      <c r="F56" s="164"/>
      <c r="G56" s="165">
        <f ca="1">IFERROR(NOW()-F56,"-")</f>
        <v>45958.587237037034</v>
      </c>
      <c r="H56" s="164"/>
      <c r="I56" s="162" t="str">
        <f>IFERROR(VLOOKUP(D56,DB!A:F,6,0),"")</f>
        <v/>
      </c>
      <c r="J56" s="162" t="str">
        <f>IFERROR(VLOOKUP(D56,DB!A:G,7,0),"")</f>
        <v/>
      </c>
      <c r="K56" s="166"/>
      <c r="L56" s="162" t="str">
        <f>IFERROR(VLOOKUP(D56,DB!A:I,9,0),"")</f>
        <v/>
      </c>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c r="BZ56" s="162"/>
      <c r="CA56" s="162"/>
      <c r="CB56" s="162"/>
      <c r="CC56" s="162"/>
      <c r="CD56" s="162"/>
      <c r="CE56" s="162"/>
      <c r="CF56" s="162"/>
      <c r="CG56" s="162"/>
      <c r="CH56" s="162"/>
      <c r="CI56" s="162"/>
      <c r="CJ56" s="167"/>
    </row>
    <row r="57" spans="1:88" ht="31.5" customHeight="1">
      <c r="A57" s="113"/>
      <c r="B57" s="18" t="str">
        <f>IFERROR(VLOOKUP(D57,DB!A:K,11,0),"")</f>
        <v/>
      </c>
      <c r="C57" s="18"/>
      <c r="D57" s="18"/>
      <c r="E57" s="114"/>
      <c r="F57" s="115"/>
      <c r="G57" s="116">
        <f ca="1">IFERROR(NOW()-F57,"-")</f>
        <v>45958.587237037034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45958.587237037034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45958.587237037034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45958.587237037034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45958.587237037034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45958.587237037034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45958.587237037034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45958.587237037034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45958.587237037034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45958.587237037034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45958.587237037034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45958.587237037034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45958.587237037034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45958.587237037034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45958.587237037034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45958.587237037034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45958.587237037034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45958.587237037034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45958.587237037034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45958.587237037034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45958.587237037034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45958.587237037034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45958.587237037034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45958.587237037034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45958.587237037034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45958.587237037034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45958.587237037034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45958.587237037034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45958.587237037034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45958.587237037034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45958.587237037034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45958.587237037034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45958.587237037034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45958.587237037034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45958.587237037034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45958.587237037034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45958.587237037034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45958.587237037034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45958.587237037034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45958.587237037034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45958.587237037034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45958.587237037034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45958.587237037034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45958.587237037034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45958.587237037034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45958.587237037034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45958.587237037034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45958.587237037034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45958.587237037034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45958.587237037034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45958.587237037034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45958.587237037034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45958.587237037034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45958.587237037034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45958.587237037034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45958.587237037034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45958.587237037034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45958.587237037034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45958.587237037034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45958.587237037034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45958.587237037034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45958.587237037034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45958.587237037034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45958.587237037034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45958.587237037034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45958.587237037034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45958.587237037034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45958.587237037034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45958.587237037034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45958.587237037034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45958.587237037034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45958.587237037034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45958.587237037034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45958.587237037034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45958.587237037034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45958.587237037034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45958.587237037034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45958.587237037034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45958.587237037034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45958.587237037034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45958.587237037034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45958.587237037034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45958.587237037034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45958.587237037034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45958.587237037034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45958.587237037034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45958.587237037034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45958.587237037034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45958.587237037034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45958.587237037034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45958.587237037034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45958.587237037034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45958.587237037034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45958.587237037034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45958.587237037034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45958.587237037034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45958.587237037034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45958.587237037034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45958.587237037034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45958.587237037034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45958.587237037034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45958.587237037034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45958.587237037034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45958.587237037034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45958.587237037034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45958.587237037034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45958.587237037034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45958.587237037034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45958.587237037034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45958.587237037034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45958.587237037034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45958.587237037034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45958.587237037034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45958.587237037034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45958.587237037034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45958.587237037034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45958.587237037034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45958.587237037034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45958.587237037034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45958.587237037034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45958.587237037034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45958.587237037034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45958.587237037034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45958.587237037034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45958.587237037034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45958.587237037034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45958.587237037034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45958.587237037034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45958.587237037034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45958.587237037034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45958.587237037034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45958.587237037034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45958.587237037034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45958.587237037034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45958.587237037034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45958.587237037034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45958.587237037034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45958.587237037034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45958.587237037034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45958.587237037034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45958.587237037034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45958.587237037034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45958.587237037034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61"/>
      <c r="B200" s="162" t="str">
        <f>IFERROR(VLOOKUP(D200,DB!A:K,11,0),"")</f>
        <v/>
      </c>
      <c r="C200" s="162"/>
      <c r="D200" s="162"/>
      <c r="E200" s="163"/>
      <c r="F200" s="164"/>
      <c r="G200" s="165">
        <f ca="1">IFERROR(NOW()-F200,"-")</f>
        <v>45958.587237037034</v>
      </c>
      <c r="H200" s="164"/>
      <c r="I200" s="162" t="str">
        <f>IFERROR(VLOOKUP(D200,DB!A:F,6,0),"")</f>
        <v/>
      </c>
      <c r="J200" s="162" t="str">
        <f>IFERROR(VLOOKUP(D200,DB!A:G,7,0),"")</f>
        <v/>
      </c>
      <c r="K200" s="166"/>
      <c r="L200" s="162" t="str">
        <f>IFERROR(VLOOKUP(D200,DB!A:I,9,0),"")</f>
        <v/>
      </c>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c r="BZ200" s="162"/>
      <c r="CA200" s="162"/>
      <c r="CB200" s="162"/>
      <c r="CC200" s="162"/>
      <c r="CD200" s="162"/>
      <c r="CE200" s="162"/>
      <c r="CF200" s="162"/>
      <c r="CG200" s="162"/>
      <c r="CH200" s="162"/>
      <c r="CI200" s="162"/>
      <c r="CJ200" s="167"/>
    </row>
  </sheetData>
  <dataValidations count="2">
    <dataValidation allowBlank="1" showInputMessage="1" showErrorMessage="1" sqref="E1" xr:uid="{4D935161-CDD3-4592-B877-3FB59C99E142}"/>
    <dataValidation type="list" allowBlank="1" showInputMessage="1" showErrorMessage="1" sqref="E3:E2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45958.587237037034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45958.587237037034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45958.587237037034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45958.587237037034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45958.587237037034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45958.587237037034</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45958.587237037034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45958.587237037034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45958.587237037034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45958.587237037034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45958.587237037034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45958.587237037034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45958.587237037034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45958.587237037034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45958.587237037034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45958.587237037034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45958.587237037034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45958.587237037034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45958.587237037034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45958.587237037034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45958.587237037034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45958.587237037034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45958.587237037034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45958.587237037034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45958.587237037034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45958.587237037034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45958.587237037034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45958.587237037034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45958.587237037034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45958.587237037034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45958.587237037034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45958.587237037034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45958.587237037034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45958.587237037034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45958.587237037034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45958.587237037034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45958.587237037034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45958.587237037034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45958.587237037034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45958.587237037034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45958.587237037034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45958.587237037034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45958.587237037034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45958.587237037034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45958.587237037034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45958.587237037034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45958.587237037034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45958.587237037034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45958.587237037034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45958.587237037034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45958.587237037034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45958.587237037034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45958.587237037034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45958.587237037034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45958.587237037034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45958.587237037034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45958.587237037034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45958.587237037034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45958.587237037034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45958.587237037034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45958.587237037034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45958.587237037034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45958.587237037034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45958.587237037034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45958.587237037034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45958.587237037034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45958.587237037034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45958.587237037034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45958.587237037034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45958.587237037034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45958.587237037034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45958.587237037034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45958.587237037034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45958.587237037034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45958.587237037034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45958.587237037034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45958.587237037034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45958.587237037034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45958.587237037034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45958.587237037034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45958.587237037034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45958.587237037034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45958.587237037034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45958.587237037034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45958.587237037034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45958.587237037034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45958.587237037034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45958.587237037034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45958.587237037034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45958.587237037034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45958.587237037034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45958.587237037034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45958.587237037034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45958.587237037034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45958.587237037034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45958.587237037034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45958.587237037034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45958.587237037034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45958.587237037034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45958.587237037034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45958.587237037034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45958.587237037034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45958.587237037034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45958.587237037034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45958.587237037034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45958.587237037034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45958.587237037034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45958.587237037034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45958.587237037034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45958.587237037034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45958.587237037034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45958.587237037034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45958.587237037034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45958.587237037034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45958.587237037034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45958.587237037034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45958.587237037034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45958.587237037034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45958.587237037034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45958.587237037034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45958.587237037034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45958.587237037034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45958.587237037034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45958.587237037034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45958.587237037034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45958.587237037034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45958.587237037034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45958.587237037034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45958.587237037034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45958.587237037034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45958.587237037034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45958.587237037034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45958.587237037034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45958.587237037034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45958.587237037034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45958.587237037034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45958.587237037034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45958.587237037034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45958.587237037034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45958.587237037034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45958.587237037034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45958.587237037034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45958.587237037034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45958.587237037034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45958.587237037034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45958.587237037034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45958.587237037034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45958.587237037034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45958.587237037034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45958.587237037034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45958.587237037034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45958.587237037034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45958.587237037034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45958.587237037034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45958.587237037034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45958.587237037034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45958.587237037034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45958.587237037034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45958.587237037034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45958.587237037034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45958.587237037034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45958.587237037034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45958.587237037034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45958.587237037034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45958.587237037034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45958.587237037034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45958.587237037034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45958.587237037034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45958.587237037034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45958.587237037034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45958.587237037034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45958.587237037034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45958.587237037034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45958.587237037034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45958.587237037034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45958.587237037034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45958.587237037034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45958.587237037034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45958.587237037034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45958.587237037034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45958.587237037034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45958.587237037034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45958.587237037034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45958.587237037034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45958.587237037034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45958.587237037034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45958.587237037034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45958.587237037034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45958.587237037034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45958.587237037034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45958.587237037034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45958.587237037034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45958.587237037034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45958.587237037034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45958.587237037034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45958.587237037034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45958.587237037034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45958.587237037034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45958.587237037034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45958.587237037034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45958.587237037034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45958.587237037034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45958.587237037034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45958.587237037034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45958.587237037034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45958.587237037034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45958.587237037034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45958.587237037034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45958.587237037034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45958.587237037034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45958.587237037034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45958.587237037034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45958.587237037034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45958.587237037034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45958.587237037034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45958.587237037034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45958.587237037034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45958.587237037034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45958.587237037034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45958.587237037034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45958.587237037034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45958.587237037034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45958.587237037034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45958.587237037034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45958.587237037034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45958.587237037034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45958.587237037034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45958.587237037034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45958.587237037034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45958.587237037034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45958.587237037034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45958.587237037034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45958.587237037034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45958.587237037034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45958.587237037034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45958.587237037034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45958.587237037034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45958.587237037034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45958.587237037034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45958.587237037034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45958.587237037034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45958.587237037034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45958.587237037034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45958.587237037034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45958.587237037034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45958.587237037034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45958.587237037034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45958.587237037034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45958.587237037034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45958.587237037034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45958.587237037034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45958.587237037034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45958.587237037034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45958.587237037034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45958.587237037034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45958.587237037034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45958.587237037034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45958.587237037034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45958.587237037034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45958.587237037034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45958.587237037034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45958.587237037034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45958.587237037034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45958.587237037034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45958.587237037034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45958.587237037034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45958.587237037034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45958.587237037034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45958.587237037034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45958.587237037034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45958.587237037034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45958.587237037034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45958.587237037034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45958.587237037034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45958.587237037034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45958.587237037034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45958.587237037034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45958.587237037034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45958.587237037034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45958.587237037034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45958.587237037034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45958.587237037034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45958.587237037034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45958.587237037034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45958.587237037034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45958.587237037034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45958.587237037034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45958.587237037034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45958.587237037034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45958.587237037034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45958.587237037034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45958.587237037034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45958.587237037034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45958.587237037034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45958.587237037034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45958.587237037034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45958.587237037034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45958.587237037034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45958.587237037034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45958.587237037034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45958.587237037034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45958.587237037034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45958.587237037034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45958.587237037034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45958.587237037034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45958.587237037034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45958.587237037034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45958.587237037034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45958.587237037034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45958.587237037034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45958.587237037034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45958.587237037034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45958.587237037034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45958.587237037034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45958.587237037034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45958.587237037034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45958.587237037034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45958.587237037034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45958.587237037034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45958.587237037034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45958.587237037034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45958.587237037034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45958.587237037034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45958.587237037034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45958.587237037034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45958.587237037034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45958.587237037034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45958.587237037034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45958.587237037034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45958.587237037034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45958.587237037034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45958.587237037034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45958.587237037034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45958.587237037034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45958.587237037034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45958.587237037034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45958.587237037034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45958.587237037034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45958.587237037034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45958.587237037034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45958.587237037034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45958.587237037034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45958.587237037034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45958.587237037034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45958.587237037034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45958.587237037034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45958.587237037034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45958.587237037034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45958.587237037034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45958.587237037034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45958.587237037034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45958.587237037034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45958.587237037034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45958.587237037034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45958.587237037034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45958.587237037034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45958.587237037034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45958.587237037034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45958.587237037034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45958.587237037034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45958.587237037034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45958.587237037034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45958.587237037034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45958.587237037034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45958.587237037034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45958.587237037034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45958.587237037034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45958.587237037034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45958.587237037034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45958.587237037034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45958.587237037034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45958.587237037034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45958.587237037034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45958.587237037034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45958.587237037034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45958.587237037034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45958.587237037034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45958.587237037034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45958.587237037034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45958.587237037034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45958.587237037034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45958.587237037034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45958.587237037034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45958.587237037034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45958.587237037034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45958.587237037034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45958.587237037034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45958.587237037034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45958.587237037034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45958.587237037034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45958.587237037034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45958.587237037034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45958.587237037034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45958.587237037034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45958.587237037034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45958.587237037034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45958.587237037034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45958.587237037034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45958.587237037034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45958.587237037034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45958.587237037034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45958.587237037034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45958.587237037034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45958.587237037034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45958.587237037034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45958.587237037034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45958.587237037034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45958.587237037034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45958.587237037034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45958.587237037034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45958.587237037034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45958.587237037034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45958.587237037034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45958.587237037034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45958.587237037034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45958.587237037034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45958.587237037034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45958.587237037034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45958.587237037034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45958.587237037034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45958.587237037034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45958.587237037034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45958.587237037034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45958.587237037034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45958.587237037034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45958.587237037034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45958.587237037034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45958.587237037034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45958.587237037034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45958.587237037034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45958.587237037034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45958.587237037034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45958.587237037034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45958.587237037034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45958.587237037034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45958.587237037034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45958.587237037034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45958.587237037034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45958.587237037034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45958.587237037034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45958.587237037034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45958.587237037034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45958.587237037034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45958.587237037034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45958.587237037034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45958.587237037034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45958.587237037034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45958.587237037034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45958.587237037034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45958.587237037034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45958.587237037034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45958.587237037034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45958.587237037034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45958.587237037034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45958.587237037034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45958.587237037034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45958.587237037034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45958.587237037034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45958.587237037034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45958.587237037034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45958.587237037034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45958.587237037034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45958.587237037034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45958.587237037034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45958.587237037034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45958.587237037034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45958.587237037034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45958.587237037034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45958.587237037034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45958.587237037034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45958.587237037034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45958.587237037034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45958.587237037034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45958.587237037034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45958.587237037034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45958.587237037034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45958.587237037034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45958.587237037034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45958.587237037034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45958.587237037034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45958.587237037034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45958.587237037034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45958.587237037034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45958.587237037034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45958.587237037034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45958.587237037034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45958.587237037034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45958.587237037034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45958.587237037034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45958.587237037034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45958.587237037034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45958.587237037034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45958.587237037034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45958.587237037034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45958.587237037034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45958.587237037034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45958.587237037034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45958.587237037034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45958.587237037034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45958.587237037034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45958.587237037034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45958.587237037034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45958.587237037034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45958.587237037034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45958.587237037034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45958.587237037034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45958.587237037034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45958.587237037034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45958.587237037034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45958.587237037034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45958.587237037034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45958.587237037034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45958.587237037034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45958.587237037034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45958.587237037034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45958.587237037034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45958.587237037034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45958.587237037034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45958.587237037034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45958.587237037034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45958.587237037034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45958.587237037034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45958.587237037034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45958.587237037034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45958.587237037034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45958.587237037034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45958.587237037034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45958.587237037034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45958.587237037034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45958.587237037034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45958.587237037034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45958.587237037034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45958.587237037034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45958.587237037034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45958.587237037034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45958.587237037034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45958.587237037034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45958.587237037034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45958.587237037034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45958.587237037034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45958.587237037034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45958.587237037034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45958.587237037034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45958.587237037034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45958.587237037034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45958.587237037034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45958.587237037034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45958.587237037034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45958.587237037034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45958.587237037034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45958.587237037034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45958.587237037034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45958.587237037034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45958.587237037034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45958.587237037034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45958.587237037034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45958.587237037034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45958.587237037034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45958.587237037034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45958.587237037034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45958.587237037034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45958.587237037034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45958.587237037034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45958.587237037034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45958.587237037034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45958.587237037034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45958.587237037034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45958.587237037034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45958.587237037034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45958.587237037034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45958.587237037034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45958.587237037034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45958.587237037034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45958.587237037034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45958.587237037034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45958.587237037034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45958.587237037034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45958.587237037034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45958.587237037034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45958.587237037034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45958.587237037034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45958.587237037034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45958.587237037034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45958.587237037034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45958.587237037034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45958.587237037034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45958.587237037034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45958.587237037034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45958.587237037034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45958.587237037034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45958.587237037034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45958.587237037034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45958.587237037034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45958.587237037034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45958.587237037034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45958.587237037034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45958.587237037034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45958.587237037034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45958.587237037034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45958.587237037034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45958.587237037034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45958.587237037034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45958.587237037034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45958.587237037034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45958.587237037034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45958.587237037034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45958.587237037034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45958.587237037034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45958.587237037034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45958.587237037034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45958.587237037034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45958.587237037034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45958.587237037034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45958.587237037034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45958.587237037034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45958.587237037034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45958.587237037034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45958.587237037034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45958.587237037034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45958.587237037034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45958.587237037034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45958.587237037034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45958.587237037034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45958.587237037034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45958.587237037034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45958.587237037034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45958.587237037034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45958.587237037034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45958.587237037034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45958.587237037034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45958.587237037034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45958.587237037034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45958.587237037034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45958.587237037034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45958.587237037034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45958.587237037034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45958.587237037034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45958.587237037034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45958.587237037034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45958.587237037034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45958.587237037034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45958.587237037034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45958.587237037034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45958.587237037034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45958.587237037034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45958.587237037034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45958.587237037034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45958.587237037034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45958.587237037034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45958.587237037034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45958.587237037034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45958.587237037034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45958.587237037034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45958.587237037034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45958.587237037034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45958.587237037034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45958.587237037034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45958.587237037034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45958.587237037034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45958.587237037034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45958.587237037034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45958.587237037034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45958.587237037034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45958.587237037034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45958.587237037034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45958.587237037034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45958.587237037034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45958.587237037034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45958.587237037034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45958.587237037034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45958.587237037034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45958.587237037034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45958.587237037034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45958.587237037034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45958.587237037034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45958.587237037034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45958.587237037034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45958.587237037034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45958.587237037034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45958.587237037034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45958.587237037034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45958.587237037034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45958.587237037034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45958.587237037034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45958.587237037034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45958.587237037034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45958.587237037034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45958.587237037034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45958.587237037034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45958.587237037034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45958.587237037034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45958.587237037034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45958.587237037034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45958.587237037034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45958.587237037034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45958.587237037034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45958.587237037034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45958.587237037034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45958.587237037034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45958.587237037034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45958.587237037034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45958.587237037034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45958.587237037034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45958.587237037034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45958.587237037034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45958.587237037034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45958.587237037034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45958.587237037034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45958.587237037034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45958.587237037034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45958.587237037034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45958.587237037034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45958.587237037034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45958.587237037034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45958.587237037034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45958.587237037034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45958.587237037034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45958.587237037034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45958.587237037034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45958.587237037034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45958.587237037034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45958.587237037034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45958.587237037034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45958.587237037034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45958.587237037034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45958.587237037034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45958.587237037034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45958.587237037034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45958.587237037034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45958.587237037034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45958.587237037034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45958.587237037034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45958.587237037034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45958.587237037034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45958.587237037034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45958.587237037034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45958.587237037034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45958.587237037034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45958.587237037034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45958.587237037034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45958.587237037034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45958.587237037034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45958.587237037034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45958.587237037034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45958.587237037034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45958.587237037034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45958.587237037034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45958.587237037034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45958.587237037034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45958.587237037034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45958.587237037034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45958.587237037034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45958.587237037034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45958.587237037034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45958.587237037034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45958.587237037034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45958.587237037034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45958.587237037034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45958.587237037034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45958.587237037034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45958.587237037034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45958.587237037034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45958.587237037034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45958.587237037034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45958.587237037034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45958.587237037034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45958.587237037034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45958.587237037034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45958.587237037034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45958.587237037034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45958.587237037034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45958.587237037034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45958.587237037034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45958.587237037034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45958.587237037034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45958.587237037034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45958.587237037034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45958.587237037034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45958.587237037034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45958.587237037034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45958.587237037034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45958.587237037034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45958.587237037034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45958.587237037034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45958.587237037034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45958.587237037034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45958.587237037034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45958.587237037034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45958.587237037034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45958.587237037034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45958.587237037034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45958.587237037034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45958.587237037034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45958.587237037034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45958.587237037034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45958.587237037034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45958.587237037034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45958.587237037034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45958.587237037034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45958.587237037034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45958.587237037034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45958.587237037034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45958.587237037034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45958.587237037034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45958.587237037034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45958.587237037034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45958.587237037034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45958.587237037034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45958.587237037034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45958.587237037034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45958.587237037034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45958.587237037034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45958.587237037034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45958.587237037034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45958.587237037034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45958.587237037034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45958.587237037034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45958.587237037034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45958.587237037034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45958.587237037034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45958.587237037034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45958.587237037034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45958.587237037034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45958.587237037034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45958.587237037034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45958.587237037034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45958.587237037034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45958.587237037034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45958.587237037034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45958.587237037034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45958.587237037034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45958.587237037034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45958.587237037034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45958.587237037034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45958.587237037034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45958.587237037034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45958.587237037034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45958.587237037034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45958.587237037034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45958.587237037034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45958.587237037034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45958.587237037034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45958.587237037034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45958.587237037034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45958.587237037034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45958.587237037034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45958.587237037034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45958.587237037034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45958.587237037034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45958.587237037034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45958.587237037034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45958.587237037034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45958.587237037034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45958.587237037034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45958.587237037034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45958.587237037034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45958.587237037034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45958.587237037034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45958.587237037034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45958.587237037034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45958.587237037034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45958.587237037034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45958.587237037034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45958.587237037034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45958.587237037034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45958.587237037034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45958.587237037034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45958.587237037034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45958.587237037034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45958.587237037034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45958.587237037034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45958.587237037034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45958.587237037034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45958.587237037034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45958.587237037034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45958.587237037034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45958.587237037034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45958.587237037034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45958.587237037034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45958.587237037034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45958.587237037034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45958.587237037034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45958.587237037034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45958.587237037034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45958.587237037034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45958.587237037034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45958.587237037034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45958.587237037034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45958.587237037034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45958.587237037034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45958.587237037034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45958.587237037034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45958.587237037034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45958.587237037034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45958.587237037034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45958.587237037034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45958.587237037034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45958.587237037034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45958.587237037034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45958.587237037034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45958.587237037034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45958.587237037034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45958.587237037034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45958.587237037034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45958.587237037034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45958.587237037034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45958.587237037034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45958.587237037034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45958.587237037034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45958.587237037034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45958.587237037034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45958.587237037034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45958.587237037034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45958.587237037034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45958.587237037034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45958.587237037034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45958.587237037034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45958.587237037034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45958.587237037034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45958.587237037034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45958.587237037034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45958.587237037034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45958.587237037034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45958.587237037034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45958.587237037034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45958.587237037034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45958.587237037034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45958.587237037034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45958.587237037034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45958.587237037034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45958.587237037034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45958.587237037034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45958.587237037034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45958.587237037034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45958.587237037034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45958.587237037034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45958.587237037034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45958.587237037034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45958.587237037034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45958.587237037034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45958.587237037034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45958.587237037034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45958.587237037034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45958.587237037034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45958.587237037034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45958.587237037034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45958.587237037034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45958.587237037034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45958.587237037034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45958.587237037034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45958.587237037034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45958.587237037034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45958.587237037034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45958.587237037034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45958.587237037034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45958.587237037034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45958.587237037034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45958.587237037034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45958.587237037034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45958.587237037034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45958.587237037034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45958.587237037034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45958.587237037034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45958.587237037034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45958.587237037034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45958.587237037034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45958.587237037034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45958.587237037034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45958.587237037034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45958.587237037034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45958.587237037034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45958.587237037034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45958.587237037034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45958.587237037034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45958.587237037034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45958.587237037034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45958.587237037034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45958.587237037034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45958.587237037034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45958.587237037034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45958.587237037034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45958.587237037034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45958.587237037034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45958.587237037034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45958.587237037034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45958.587237037034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45958.587237037034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45958.587237037034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45958.587237037034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45958.587237037034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45958.587237037034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45958.587237037034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45958.587237037034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45958.587237037034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45958.587237037034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45958.587237037034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45958.587237037034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45958.587237037034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45958.587237037034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45958.587237037034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45958.587237037034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45958.587237037034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45958.587237037034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45958.587237037034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45958.587237037034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45958.587237037034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45958.587237037034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45958.587237037034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45958.587237037034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45958.587237037034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45958.587237037034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45958.587237037034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45958.587237037034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45958.587237037034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45958.587237037034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45958.587237037034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45958.587237037034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45958.587237037034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45958.587237037034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45958.587237037034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45958.587237037034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45958.587237037034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45958.587237037034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45958.587237037034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45958.587237037034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45958.587237037034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45958.587237037034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45958.587237037034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45958.587237037034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45958.587237037034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45958.587237037034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45958.587237037034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45958.587237037034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45958.587237037034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45958.587237037034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45958.587237037034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45958.587237037034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45958.587237037034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45958.587237037034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45958.587237037034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45958.587237037034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45958.587237037034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45958.587237037034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45958.587237037034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45958.587237037034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45958.587237037034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45958.587237037034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45958.587237037034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45958.587237037034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45958.587237037034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45958.587237037034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45958.587237037034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45958.587237037034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45958.587237037034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45958.587237037034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45958.587237037034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45958.587237037034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45958.587237037034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45958.587237037034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45958.587237037034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45958.587237037034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45958.587237037034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45958.587237037034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45958.587237037034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45958.587237037034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45958.587237037034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45958.587237037034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45958.587237037034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45958.587237037034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45958.587237037034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45958.587237037034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45958.587237037034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45958.587237037034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45958.587237037034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45958.587237037034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45958.587237037034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45958.587237037034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45958.587237037034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45958.587237037034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45958.587237037034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45958.587237037034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45958.587237037034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45958.587237037034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45958.587237037034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45958.587237037034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45958.587237037034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45958.587237037034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45958.587237037034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45958.587237037034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45958.587237037034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45958.587237037034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45958.587237037034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45958.587237037034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45958.587237037034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45958.587237037034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45958.587237037034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45958.587237037034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45958.587237037034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45958.587237037034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45958.587237037034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45958.587237037034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45958.587237037034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45958.587237037034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45958.587237037034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45958.587237037034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45958.587237037034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45958.587237037034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45958.587237037034</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255.10651944443816</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3</v>
      </c>
      <c r="D3" s="94" t="s">
        <v>35545</v>
      </c>
      <c r="E3" s="98" t="s">
        <v>39077</v>
      </c>
      <c r="F3" s="123">
        <v>45958.53534722222</v>
      </c>
      <c r="G3" s="124">
        <f ca="1">IFERROR(NOW()-F3,"")</f>
        <v>5.1889814814785495E-2</v>
      </c>
      <c r="H3" s="123">
        <v>45958.527233796296</v>
      </c>
      <c r="I3" s="119" t="str">
        <f>IFERROR(VLOOKUP(D3,DB!A:F,6,0),"")</f>
        <v>Generator-SG</v>
      </c>
      <c r="J3" s="119" t="str">
        <f>IFERROR(VLOOKUP(D3,DB!A:G,7,0),"")</f>
        <v>Vandalized</v>
      </c>
      <c r="K3" s="125" t="s">
        <v>39087</v>
      </c>
      <c r="L3" s="121" t="str">
        <f>IFERROR(VLOOKUP(D3,DB!A:I,9,0),"")</f>
        <v>Latis</v>
      </c>
    </row>
    <row r="4" spans="1:16" ht="15" customHeight="1">
      <c r="A4" s="119"/>
      <c r="B4" s="119" t="str">
        <f>IFERROR(VLOOKUP(D4,DB!A:K,11,0),"")</f>
        <v/>
      </c>
      <c r="C4" s="120"/>
      <c r="D4" s="121"/>
      <c r="E4" s="98"/>
      <c r="F4" s="123"/>
      <c r="G4" s="124">
        <f ca="1">IFERROR(NOW()-F4,"")</f>
        <v>45958.587237037034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45958.587237037034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45958.587237037034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45958.587237037034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45958.587237037034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45958.587237037034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45958.587237037034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45958.587237037034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45958.587237037034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45958.587237037034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45958.587237037034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45958.587237037034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45958.587237037034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45958.587237037034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45958.587237037034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45958.587237037034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45958.587237037034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45958.587237037034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45958.587237037034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45958.587237037034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45958.587237037034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45958.587237037034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45958.587237037034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45958.587237037034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45958.587237037034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45958.587237037034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45958.587237037034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45958.587237037034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45958.587237037034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45958.587237037034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45958.587237037034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45958.587237037034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45958.587237037034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45958.587237037034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45958.587237037034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45958.587237037034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45958.587237037034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45958.587237037034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45958.587237037034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45958.587237037034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45958.587237037034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45958.587237037034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45958.587237037034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45958.587237037034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45958.587237037034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45958.587237037034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45958.587237037034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45958.587237037034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45958.587237037034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45958.587237037034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45958.587237037034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45958.587237037034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45958.587237037034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45958.587237037034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45958.587237037034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45958.587237037034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45958.587237037034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45958.587237037034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45958.587237037034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45958.587237037034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45958.587237037034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45958.587237037034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45958.587237037034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45958.587237037034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45958.587237037034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45958.587237037034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45958.587237037034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45958.587237037034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45958.587237037034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45958.587237037034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45958.587237037034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45958.587237037034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45958.587237037034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45958.587237037034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45958.587237037034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45958.587237037034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45958.587237037034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45958.587237037034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45958.587237037034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45958.587237037034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45958.587237037034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45958.587237037034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45958.587237037034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45958.587237037034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45958.587237037034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45958.587237037034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45958.587237037034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45958.587237037034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45958.587237037034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45958.587237037034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45958.587237037034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45958.587237037034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45958.587237037034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45958.587237037034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45958.587237037034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45958.587237037034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45958.587237037034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45958.587237037034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45958.587237037034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45958.587237037034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45958.587237037034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45958.587237037034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45958.587237037034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45958.587237037034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45958.587237037034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45958.587237037034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45958.587237037034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45958.587237037034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45958.587237037034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45958.587237037034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45958.587237037034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45958.587237037034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45958.587237037034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45958.587237037034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45958.587237037034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45958.587237037034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45958.587237037034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45958.587237037034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45958.587237037034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45958.587237037034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45958.587237037034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45958.587237037034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45958.587237037034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45958.587237037034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45958.587237037034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45958.587237037034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45958.587237037034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45958.587237037034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45958.587237037034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45958.587237037034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45958.587237037034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45958.587237037034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45958.587237037034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45958.587237037034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45958.587237037034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45958.587237037034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45958.587237037034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45958.587237037034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45958.587237037034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45958.587237037034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45958.587237037034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45958.587237037034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45958.587237037034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45958.587237037034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45958.587237037034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45958.587237037034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45958.587237037034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45958.587237037034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45958.587237037034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45958.587237037034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45958.587237037034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45958.587237037034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45958.587237037034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45958.587237037034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45958.587237037034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45958.587237037034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45958.587237037034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45958.587237037034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45958.587237037034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45958.587237037034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45958.587237037034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45958.587237037034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45958.587237037034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45958.587237037034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45958.587237037034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45958.587237037034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45958.587237037034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45958.587237037034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45958.587237037034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45958.587237037034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45958.587237037034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45958.587237037034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45958.587237037034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45958.587237037034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45958.587237037034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45958.587237037034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45958.587237037034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45958.587237037034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45958.587237037034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45958.587237037034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45958.587237037034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45958.587237037034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45958.587237037034</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45958.587237037034</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tabSelected="1"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66.755176851846045</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32.39835972221772</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9.9261259259219514</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45958.587237037034</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45958.587237037034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45958.587237037034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45958.587237037034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45958.587237037034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45958.587237037034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45958.587237037034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45958.587237037034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45958.587237037034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45958.587237037034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45958.587237037034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45958.587237037034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45958.587237037034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45958.587237037034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45958.587237037034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45958.587237037034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45958.587237037034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45958.587237037034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45958.587237037034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45958.587237037034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45958.587237037034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45958.587237037034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45958.587237037034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45958.587237037034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45958.587237037034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45958.587237037034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45958.587237037034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45958.587237037034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45958.587237037034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45958.587237037034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45958.587237037034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45958.587237037034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45958.587237037034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45958.587237037034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45958.587237037034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45958.587237037034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45958.587237037034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45958.587237037034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45958.587237037034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45958.587237037034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45958.587237037034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45958.587237037034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45958.587237037034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45958.587237037034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45958.587237037034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45958.587237037034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45958.587237037034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45958.587237037034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45958.587237037034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45958.587237037034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45958.587237037034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45958.587237037034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45958.587237037034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45958.587237037034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45958.587237037034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45958.587237037034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45958.587237037034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45958.587237037034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45958.587237037034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45958.587237037034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45958.587237037034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45958.587237037034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45958.587237037034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45958.587237037034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45958.587237037034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45958.587237037034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45958.587237037034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45958.587237037034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45958.587237037034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45958.587237037034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45958.587237037034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45958.587237037034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45958.587237037034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45958.587237037034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45958.587237037034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45958.587237037034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45958.587237037034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45958.587237037034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45958.587237037034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45958.587237037034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45958.587237037034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45958.587237037034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45958.587237037034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45958.587237037034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45958.587237037034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45958.587237037034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45958.587237037034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45958.587237037034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45958.587237037034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45958.587237037034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45958.587237037034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45958.587237037034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45958.587237037034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45958.587237037034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45958.587237037034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45958.587237037034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45958.587237037034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45958.587237037034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45958.587237037034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45958.587237037034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45958.587237037034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45958.587237037034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45958.587237037034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45958.587237037034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45958.587237037034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45958.587237037034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45958.587237037034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45958.587237037034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45958.587237037034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45958.587237037034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45958.587237037034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45958.587237037034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45958.587237037034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45958.587237037034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45958.587237037034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45958.587237037034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45958.587237037034</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45958.587237037034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45958.587237037034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45958.587237037034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45958.587237037034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45958.587237037034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45958.587237037034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45958.587237037034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45958.587237037034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45958.587237037034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45958.587237037034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45958.587237037034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45958.587237037034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45958.587237037034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45958.587237037034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45958.587237037034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45958.587237037034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45958.587237037034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45958.587237037034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45958.587237037034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45958.587237037034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45958.587237037034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45958.587237037034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45958.587237037034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45958.587237037034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45958.587237037034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45958.587237037034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45958.587237037034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45958.587237037034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45958.587237037034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45958.587237037034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45958.587237037034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45958.587237037034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45958.587237037034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45958.587237037034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45958.587237037034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45958.587237037034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45958.587237037034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45958.587237037034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45958.587237037034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45958.587237037034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45958.587237037034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45958.587237037034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45958.587237037034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45958.587237037034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45958.587237037034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45958.587237037034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45958.587237037034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45958.587237037034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45958.587237037034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45958.587237037034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45958.587237037034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45958.587237037034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45958.587237037034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45958.587237037034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45958.587237037034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45958.587237037034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45958.587237037034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45958.587237037034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45958.587237037034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45958.587237037034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45958.587237037034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45958.587237037034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45958.587237037034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45958.587237037034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45958.587237037034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45958.587237037034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45958.587237037034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45958.587237037034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45958.587237037034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45958.587237037034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45958.587237037034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45958.587237037034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45958.587237037034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45958.587237037034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45958.587237037034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45958.587237037034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45958.587237037034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45958.587237037034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45958.587237037034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45958.587237037034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45958.587237037034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45958.587237037034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45958.587237037034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45958.587237037034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45958.587237037034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45958.587237037034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45958.587237037034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45958.587237037034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45958.587237037034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45958.587237037034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45958.587237037034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45958.587237037034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45958.587237037034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45958.587237037034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45958.587237037034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45958.587237037034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45958.587237037034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45958.587237037034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45958.587237037034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45958.587237037034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45958.587237037034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45958.587237037034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45958.587237037034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45958.587237037034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45958.587237037034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45958.587237037034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45958.587237037034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45958.587237037034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45958.587237037034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45958.587237037034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45958.587237037034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45958.587237037034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45958.587237037034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45958.587237037034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45958.587237037034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45958.587237037034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45958.587237037034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45958.587237037034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45958.587237037034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45958.587237037034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45958.587237037034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45958.587237037034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45958.587237037034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45958.587237037034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45958.587237037034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45958.587237037034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45958.587237037034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45958.587237037034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45958.587237037034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45958.587237037034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45958.587237037034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45958.587237037034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45958.587237037034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45958.587237037034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45958.587237037034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45958.587237037034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45958.587237037034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45958.587237037034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45958.587237037034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45958.587237037034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45958.587237037034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45958.587237037034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45958.587237037034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45958.587237037034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45958.587237037034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45958.587237037034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45958.587237037034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45958.587237037034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45958.587237037034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45958.587237037034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45958.587237037034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45958.587237037034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45958.587237037034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45958.587237037034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45958.587237037034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45958.587237037034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45958.587237037034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45958.587237037034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45958.587237037034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45958.587237037034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45958.587237037034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45958.587237037034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45958.587237037034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45958.587237037034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45958.587237037034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45958.587237037034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45958.587237037034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45958.587237037034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45958.587237037034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45958.587237037034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45958.587237037034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45958.587237037034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45958.587237037034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45958.587237037034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45958.587237037034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45958.587237037034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45958.587237037034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45958.587237037034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45958.587237037034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45958.587237037034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45958.587237037034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45958.587237037034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45958.587237037034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45958.587237037034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45958.587237037034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45958.587237037034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45958.587237037034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45958.587237037034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45958.587237037034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45958.587237037034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45958.587237037034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45958.587237037034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45958.587237037034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45958.587237037034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45958.587237037034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45958.587237037034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45958.587237037034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45958.587237037034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45958.587237037034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45958.587237037034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45958.587237037034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45958.587237037034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45958.587237037034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45958.587237037034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45958.587237037034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45958.587237037034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45958.587237037034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45958.587237037034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45958.587237037034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45958.587237037034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45958.587237037034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45958.587237037034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45958.587237037034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45958.587237037034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45958.587237037034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45958.587237037034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45958.587237037034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45958.587237037034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45958.587237037034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45958.587237037034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45958.587237037034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45958.587237037034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45958.587237037034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45958.587237037034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45958.587237037034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45958.587237037034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45958.587237037034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45958.587237037034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45958.587237037034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45958.587237037034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45958.587237037034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45958.587237037034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45958.587237037034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45958.587237037034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45958.587237037034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45958.587237037034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45958.587237037034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45958.587237037034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45958.587237037034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45958.587237037034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45958.587237037034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45958.587237037034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45958.587237037034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45958.587237037034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45958.587237037034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45958.587237037034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45958.587237037034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45958.587237037034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45958.587237037034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45958.587237037034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45958.587237037034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45958.587237037034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45958.587237037034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45958.587237037034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45958.587237037034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45958.587237037034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45958.587237037034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45958.587237037034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45958.587237037034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45958.587237037034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45958.587237037034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45958.587237037034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45958.587237037034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45958.587237037034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45958.587237037034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45958.587237037034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45958.587237037034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45958.587237037034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45958.587237037034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45958.587237037034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45958.587237037034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45958.587237037034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45958.587237037034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45958.587237037034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45958.587237037034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45958.587237037034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45958.587237037034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45958.587237037034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45958.587237037034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45958.587237037034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45958.587237037034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45958.587237037034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45958.587237037034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45958.587237037034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45958.587237037034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45958.587237037034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45958.587237037034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45958.587237037034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45958.587237037034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45958.587237037034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45958.587237037034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45958.587237037034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45958.587237037034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45958.587237037034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45958.587237037034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45958.587237037034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45958.587237037034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45958.587237037034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45958.587237037034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45958.587237037034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45958.587237037034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45958.587237037034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45958.587237037034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45958.587237037034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45958.587237037034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45958.587237037034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45958.587237037034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45958.587237037034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45958.587237037034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45958.587237037034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45958.587237037034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45958.587237037034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45958.587237037034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45958.587237037034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45958.587237037034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45958.587237037034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45958.587237037034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45958.587237037034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45958.587237037034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45958.587237037034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45958.587237037034</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34688</v>
      </c>
      <c r="E2" s="106" t="s">
        <v>38998</v>
      </c>
      <c r="F2" s="107">
        <v>45958.505972222221</v>
      </c>
      <c r="G2" s="77">
        <f ca="1">IFERROR(NOW()-F2,"-")</f>
        <v>8.1264814813039266E-2</v>
      </c>
      <c r="H2" s="107">
        <v>45958.505972222221</v>
      </c>
      <c r="I2" s="103" t="str">
        <f>IFERROR(VLOOKUP(D2,DB!A:F,6,0),"")</f>
        <v>Generator-SG</v>
      </c>
      <c r="J2" s="102" t="str">
        <f>IFERROR(VLOOKUP(D2,DB!A:G,7,0),"")</f>
        <v>Dead</v>
      </c>
      <c r="K2" s="108" t="s">
        <v>39095</v>
      </c>
      <c r="L2" s="109" t="str">
        <f>IFERROR(VLOOKUP(D2,DB!A:I,9,0),"")</f>
        <v>Latis</v>
      </c>
    </row>
    <row r="3" spans="1:16383" ht="31.5" customHeight="1">
      <c r="A3" s="104" t="s">
        <v>39096</v>
      </c>
      <c r="B3" s="103" t="str">
        <f>IFERROR(VLOOKUP(D3,DB!A:K,11,0),"")</f>
        <v>R6</v>
      </c>
      <c r="C3" s="105">
        <v>1</v>
      </c>
      <c r="D3" s="103" t="s">
        <v>38713</v>
      </c>
      <c r="E3" s="106"/>
      <c r="F3" s="107"/>
      <c r="G3" s="77">
        <f ca="1">IFERROR(NOW()-F3,"-")</f>
        <v>45958.587237037034</v>
      </c>
      <c r="H3" s="107">
        <v>45958.541886574072</v>
      </c>
      <c r="I3" s="103" t="str">
        <f>IFERROR(VLOOKUP(D3,DB!A:F,6,0),"")</f>
        <v>SCECO</v>
      </c>
      <c r="J3" s="102" t="str">
        <f>IFERROR(VLOOKUP(D3,DB!A:G,7,0),"")</f>
        <v>No BB Shifted</v>
      </c>
      <c r="K3" s="108" t="s">
        <v>39097</v>
      </c>
      <c r="L3" s="109" t="str">
        <f>IFERROR(VLOOKUP(D3,DB!A:I,9,0),"")</f>
        <v>Latis</v>
      </c>
    </row>
    <row r="4" spans="1:16383" ht="31.5" customHeight="1">
      <c r="A4" s="104"/>
      <c r="B4" s="103" t="str">
        <f>IFERROR(VLOOKUP(D4,DB!A:K,11,0),"")</f>
        <v/>
      </c>
      <c r="C4" s="105"/>
      <c r="D4" s="103"/>
      <c r="E4" s="106"/>
      <c r="F4" s="107"/>
      <c r="G4" s="77">
        <f ca="1">IFERROR(NOW()-F4,"-")</f>
        <v>45958.587237037034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45958.587237037034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45958.587237037034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45958.587237037034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45958.587237037034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45958.587237037034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45958.587237037034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45958.587237037034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45958.587237037034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45958.587237037034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45958.587237037034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45958.587237037034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45958.587237037034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45958.587237037034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45958.587237037034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45958.587237037034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45958.587237037034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45958.587237037034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45958.587237037034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45958.587237037034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45958.587237037034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45958.587237037034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45958.587237037034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45958.587237037034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45958.587237037034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45958.587237037034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45958.587237037034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45958.587237037034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45958.587237037034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45958.587237037034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45958.587237037034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45958.587237037034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45958.587237037034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45958.587237037034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45958.587237037034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45958.587237037034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45958.587237037034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45958.587237037034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45958.587237037034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45958.587237037034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45958.587237037034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45958.587237037034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45958.587237037034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45958.587237037034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45958.587237037034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45958.587237037034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45958.587237037034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45958.587237037034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45958.587237037034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45958.587237037034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45958.587237037034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45958.587237037034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45958.587237037034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45958.587237037034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45958.587237037034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45958.587237037034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45958.587237037034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45958.587237037034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45958.587237037034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45958.587237037034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45958.587237037034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45958.587237037034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45958.587237037034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45958.587237037034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45958.587237037034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45958.587237037034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45958.587237037034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45958.587237037034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45958.587237037034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45958.587237037034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45958.587237037034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45958.587237037034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45958.587237037034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45958.587237037034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45958.587237037034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45958.587237037034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45958.587237037034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45958.587237037034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45958.587237037034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45958.587237037034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45958.587237037034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45958.587237037034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45958.587237037034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45958.587237037034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45958.587237037034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45958.587237037034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45958.587237037034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45958.587237037034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45958.587237037034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45958.587237037034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45958.587237037034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45958.587237037034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45958.587237037034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45958.587237037034</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2025-10-28T11:07:37Z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